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grendelőlap" sheetId="1" state="visible" r:id="rId2"/>
    <sheet name="Függvények" sheetId="2" state="visible" r:id="rId3"/>
  </sheets>
  <definedNames>
    <definedName function="false" hidden="false" localSheetId="0" name="Excel_BuiltIn_Print_Area" vbProcedure="false">Megrendelőlap!$A$1:$R$45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<sst xmlns="http://schemas.openxmlformats.org/spreadsheetml/2006/main" count="173" uniqueCount="59">
  <si>
    <t xml:space="preserve">Megrendelőlap</t>
  </si>
  <si>
    <t xml:space="preserve">Megrendelő neve : </t>
  </si>
  <si>
    <t xml:space="preserve">Megrendelés dátuma : </t>
  </si>
  <si>
    <t xml:space="preserve">Hosszú  = Magasság = szálirány</t>
  </si>
  <si>
    <t xml:space="preserve">Telefonszáma :</t>
  </si>
  <si>
    <t xml:space="preserve">Kérjük a megrendelőlapot olvashatóan, mm-ben kitölteni!</t>
  </si>
  <si>
    <t xml:space="preserve">A darabszám után 4 rubrikát fog látni! (H,H,R,R) = (Hosszú, Hosszú, Rövid, Rövid)</t>
  </si>
  <si>
    <t xml:space="preserve">Szín :</t>
  </si>
  <si>
    <t xml:space="preserve">Választható élfóliáink: 0.4-es, 1mm-es, 2-mm-es ABS</t>
  </si>
  <si>
    <t xml:space="preserve">Hosszú</t>
  </si>
  <si>
    <t xml:space="preserve">Rövid</t>
  </si>
  <si>
    <t xml:space="preserve">db</t>
  </si>
  <si>
    <t xml:space="preserve">H</t>
  </si>
  <si>
    <t xml:space="preserve">R</t>
  </si>
  <si>
    <t xml:space="preserve">Az élfóliájának megfelelő rövidítést írja be a fóliázni kívánt rubrikába! (0,4mm, 1mm, 2mm)</t>
  </si>
  <si>
    <t xml:space="preserve">Ha 0,4mm-es élzárást szeretnénk: „0,4” - es számot írjon</t>
  </si>
  <si>
    <t xml:space="preserve">Ha 1,0mm-es élzárást szeretnénk: „1” -es számot írjon</t>
  </si>
  <si>
    <t xml:space="preserve">Ha 2,0mm-es élzárást szeretnénk: „2” - es számot írjon</t>
  </si>
  <si>
    <t xml:space="preserve">A megrendelő nevét,telefonszámát, és a megrendelés dátumát, valamint a színt kötelező megadni!</t>
  </si>
  <si>
    <t xml:space="preserve">A m2 ár,a fólia ár és az ABS ár megadásakor árkalkuláció készíthető. </t>
  </si>
  <si>
    <t xml:space="preserve">Amennyiben a megfelelő adatokat beírta a táblázatba, a végösszeg megjelenik a „Citromsárga” rubrikában!</t>
  </si>
  <si>
    <t xml:space="preserve">Pontos árajánlat kérésre kérjük továbbítani a következő email címre: butorlapszabaszat.lap.lan@gmail.com</t>
  </si>
  <si>
    <t xml:space="preserve">A pontos árajánlatot a megadott email címre fogjuk küldeni!</t>
  </si>
  <si>
    <t xml:space="preserve">Össz. bl:</t>
  </si>
  <si>
    <t xml:space="preserve">m2</t>
  </si>
  <si>
    <t xml:space="preserve">Össz. 0,4 fólia:</t>
  </si>
  <si>
    <t xml:space="preserve">fm</t>
  </si>
  <si>
    <t xml:space="preserve">A felmerülő problémákkal kapcsolatos kérdéseket a 06-30/3770312 -es telefonszámon tudjuk megválaszolni,hétköznap 8:°°-16:°°ig!</t>
  </si>
  <si>
    <t xml:space="preserve">Össz. 1 fólia:</t>
  </si>
  <si>
    <t xml:space="preserve">Össz. 2 fólia:</t>
  </si>
  <si>
    <t xml:space="preserve"> m2 ár</t>
  </si>
  <si>
    <t xml:space="preserve">Ft</t>
  </si>
  <si>
    <t xml:space="preserve">0,4-es fólia ár</t>
  </si>
  <si>
    <t xml:space="preserve">1-es fólia ár</t>
  </si>
  <si>
    <t xml:space="preserve">2-es fólia ár</t>
  </si>
  <si>
    <t xml:space="preserve">Összesen:</t>
  </si>
  <si>
    <t xml:space="preserve">Mértékegység</t>
  </si>
  <si>
    <t xml:space="preserve">m2 váltószám</t>
  </si>
  <si>
    <t xml:space="preserve">fm váltószám</t>
  </si>
  <si>
    <t xml:space="preserve">Ellenőrző</t>
  </si>
  <si>
    <t xml:space="preserve">m2/sor</t>
  </si>
  <si>
    <t xml:space="preserve">H 0,4</t>
  </si>
  <si>
    <t xml:space="preserve">H 0,4 SUM/sor</t>
  </si>
  <si>
    <t xml:space="preserve">H 0,4 fm</t>
  </si>
  <si>
    <t xml:space="preserve">H 1</t>
  </si>
  <si>
    <t xml:space="preserve">H 1 SUM/sor</t>
  </si>
  <si>
    <t xml:space="preserve">H 1 fm</t>
  </si>
  <si>
    <t xml:space="preserve">H 2</t>
  </si>
  <si>
    <t xml:space="preserve">H 2 SUM/sor</t>
  </si>
  <si>
    <t xml:space="preserve">H 2 fm</t>
  </si>
  <si>
    <t xml:space="preserve">R 0,4</t>
  </si>
  <si>
    <t xml:space="preserve">R 0,4 SUM/sor</t>
  </si>
  <si>
    <t xml:space="preserve">R 0,4 fm</t>
  </si>
  <si>
    <t xml:space="preserve">R 1</t>
  </si>
  <si>
    <t xml:space="preserve">R 1 SUM/sor</t>
  </si>
  <si>
    <t xml:space="preserve">R 1 fm</t>
  </si>
  <si>
    <t xml:space="preserve">R 2</t>
  </si>
  <si>
    <t xml:space="preserve">R 2 SUM/sor</t>
  </si>
  <si>
    <t xml:space="preserve">R 2 fm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</si>
</sst>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#,##0.00&quot; Ft&quot;"/>
    <numFmt numFmtId="167" formatCode="#,##0\ [$Ft-40E];\-#,##0\ [$Ft-40E]"/>
    <numFmt numFmtId="168" formatCode="@"/>
  </numFmts>
  <fonts count="12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FFFFFF"/>
      <name val="Arial"/>
      <family val="0"/>
      <charset val="1"/>
    </font>
    <font>
      <sz val="6"/>
      <color rgb="FF000000"/>
      <name val="Arial"/>
      <family val="0"/>
      <charset val="1"/>
    </font>
    <font>
      <sz val="7"/>
      <color rgb="FF00000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10"/>
      <color rgb="FFFFFFFF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/>
      <right/>
      <top style="double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U6" activeCellId="0" sqref="U6"/>
    </sheetView>
  </sheetViews>
  <sheetFormatPr defaultColWidth="12.640625" defaultRowHeight="15" zeroHeight="false" outlineLevelRow="0" outlineLevelCol="0"/>
  <cols>
    <col collapsed="false" customWidth="true" hidden="false" outlineLevel="0" max="2" min="1" style="0" width="6.13"/>
    <col collapsed="false" customWidth="true" hidden="false" outlineLevel="0" max="7" min="3" style="0" width="3.88"/>
    <col collapsed="false" customWidth="true" hidden="false" outlineLevel="0" max="12" min="8" style="0" width="6.13"/>
    <col collapsed="false" customWidth="true" hidden="false" outlineLevel="0" max="17" min="13" style="0" width="3.88"/>
    <col collapsed="false" customWidth="true" hidden="false" outlineLevel="0" max="18" min="18" style="0" width="6.13"/>
    <col collapsed="false" customWidth="true" hidden="false" outlineLevel="0" max="19" min="19" style="0" width="8"/>
    <col collapsed="false" customWidth="true" hidden="false" outlineLevel="0" max="20" min="20" style="0" width="3.88"/>
    <col collapsed="false" customWidth="true" hidden="false" outlineLevel="0" max="21" min="21" style="0" width="109.21"/>
    <col collapsed="false" customWidth="true" hidden="false" outlineLevel="0" max="25" min="22" style="0" width="6.13"/>
    <col collapsed="false" customWidth="true" hidden="false" outlineLevel="0" max="26" min="26" style="0" width="9.03"/>
  </cols>
  <sheetData>
    <row r="1" customFormat="false" ht="1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3"/>
      <c r="W1" s="3"/>
      <c r="X1" s="3"/>
      <c r="Y1" s="3"/>
      <c r="Z1" s="3"/>
    </row>
    <row r="2" customFormat="false" ht="15.7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9.5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5"/>
      <c r="J3" s="3"/>
      <c r="K3" s="4" t="s">
        <v>2</v>
      </c>
      <c r="L3" s="4"/>
      <c r="M3" s="4"/>
      <c r="N3" s="4"/>
      <c r="O3" s="4"/>
      <c r="P3" s="4"/>
      <c r="Q3" s="4"/>
      <c r="R3" s="4"/>
      <c r="S3" s="3"/>
      <c r="T3" s="3"/>
      <c r="U3" s="0" t="s">
        <v>3</v>
      </c>
      <c r="V3" s="3"/>
      <c r="W3" s="3"/>
      <c r="X3" s="3"/>
      <c r="Y3" s="3"/>
      <c r="Z3" s="3"/>
    </row>
    <row r="4" customFormat="false" ht="19.5" hidden="false" customHeight="true" outlineLevel="0" collapsed="false">
      <c r="A4" s="4" t="s">
        <v>4</v>
      </c>
      <c r="B4" s="4"/>
      <c r="C4" s="4"/>
      <c r="D4" s="4"/>
      <c r="E4" s="4"/>
      <c r="F4" s="4"/>
      <c r="G4" s="4"/>
      <c r="H4" s="4"/>
      <c r="I4" s="5"/>
      <c r="J4" s="3"/>
      <c r="K4" s="4"/>
      <c r="L4" s="4"/>
      <c r="M4" s="4"/>
      <c r="N4" s="4"/>
      <c r="O4" s="4"/>
      <c r="P4" s="4"/>
      <c r="Q4" s="4"/>
      <c r="R4" s="4"/>
      <c r="S4" s="3"/>
      <c r="T4" s="3"/>
      <c r="U4" s="0" t="s">
        <v>5</v>
      </c>
      <c r="V4" s="3"/>
      <c r="W4" s="3"/>
      <c r="X4" s="3"/>
      <c r="Y4" s="3"/>
      <c r="Z4" s="3"/>
    </row>
    <row r="5" customFormat="false" ht="15.75" hidden="false" customHeight="true" outlineLevel="0" collapsed="false">
      <c r="A5" s="3"/>
      <c r="B5" s="3"/>
      <c r="C5" s="6"/>
      <c r="D5" s="6"/>
      <c r="E5" s="6"/>
      <c r="F5" s="7"/>
      <c r="G5" s="7"/>
      <c r="H5" s="7"/>
      <c r="I5" s="7"/>
      <c r="J5" s="7"/>
      <c r="K5" s="3"/>
      <c r="L5" s="3"/>
      <c r="M5" s="3"/>
      <c r="N5" s="3"/>
      <c r="O5" s="3"/>
      <c r="P5" s="3"/>
      <c r="Q5" s="3"/>
      <c r="R5" s="3"/>
      <c r="S5" s="3"/>
      <c r="T5" s="3"/>
      <c r="U5" s="0" t="s">
        <v>6</v>
      </c>
      <c r="V5" s="3"/>
      <c r="W5" s="3"/>
      <c r="X5" s="3"/>
      <c r="Y5" s="3"/>
      <c r="Z5" s="3"/>
    </row>
    <row r="6" customFormat="false" ht="15.75" hidden="false" customHeight="true" outlineLevel="0" collapsed="false">
      <c r="A6" s="8" t="s">
        <v>7</v>
      </c>
      <c r="B6" s="8"/>
      <c r="C6" s="8"/>
      <c r="D6" s="8"/>
      <c r="E6" s="8"/>
      <c r="F6" s="8"/>
      <c r="G6" s="8"/>
      <c r="H6" s="8"/>
      <c r="I6" s="5"/>
      <c r="J6" s="3"/>
      <c r="K6" s="8" t="s">
        <v>7</v>
      </c>
      <c r="L6" s="8"/>
      <c r="M6" s="8"/>
      <c r="N6" s="8"/>
      <c r="O6" s="8"/>
      <c r="P6" s="8"/>
      <c r="Q6" s="8"/>
      <c r="R6" s="8"/>
      <c r="S6" s="3"/>
      <c r="T6" s="3"/>
      <c r="U6" s="0" t="s">
        <v>8</v>
      </c>
      <c r="V6" s="3"/>
      <c r="W6" s="3"/>
      <c r="X6" s="3"/>
      <c r="Y6" s="3"/>
      <c r="Z6" s="3"/>
    </row>
    <row r="7" customFormat="false" ht="15.75" hidden="false" customHeight="true" outlineLevel="0" collapsed="false">
      <c r="A7" s="9" t="s">
        <v>9</v>
      </c>
      <c r="B7" s="10" t="s">
        <v>10</v>
      </c>
      <c r="C7" s="11" t="s">
        <v>11</v>
      </c>
      <c r="D7" s="12" t="s">
        <v>12</v>
      </c>
      <c r="E7" s="13" t="s">
        <v>12</v>
      </c>
      <c r="F7" s="14" t="s">
        <v>13</v>
      </c>
      <c r="G7" s="11" t="s">
        <v>13</v>
      </c>
      <c r="H7" s="15"/>
      <c r="I7" s="13"/>
      <c r="J7" s="3"/>
      <c r="K7" s="10" t="s">
        <v>9</v>
      </c>
      <c r="L7" s="10" t="s">
        <v>10</v>
      </c>
      <c r="M7" s="11" t="s">
        <v>11</v>
      </c>
      <c r="N7" s="12" t="s">
        <v>12</v>
      </c>
      <c r="O7" s="13" t="s">
        <v>12</v>
      </c>
      <c r="P7" s="14" t="s">
        <v>13</v>
      </c>
      <c r="Q7" s="11" t="s">
        <v>13</v>
      </c>
      <c r="R7" s="15"/>
      <c r="S7" s="13"/>
      <c r="T7" s="13"/>
      <c r="U7" s="0" t="s">
        <v>14</v>
      </c>
      <c r="V7" s="3"/>
      <c r="W7" s="3"/>
      <c r="X7" s="3"/>
      <c r="Y7" s="3"/>
      <c r="Z7" s="3"/>
    </row>
    <row r="8" customFormat="false" ht="15.75" hidden="false" customHeight="true" outlineLevel="0" collapsed="false">
      <c r="A8" s="16"/>
      <c r="B8" s="17"/>
      <c r="C8" s="17"/>
      <c r="D8" s="16"/>
      <c r="E8" s="16"/>
      <c r="F8" s="18"/>
      <c r="G8" s="16"/>
      <c r="H8" s="19"/>
      <c r="I8" s="3"/>
      <c r="K8" s="16"/>
      <c r="L8" s="17"/>
      <c r="M8" s="17"/>
      <c r="N8" s="16"/>
      <c r="O8" s="16"/>
      <c r="P8" s="18"/>
      <c r="Q8" s="16"/>
      <c r="R8" s="19"/>
      <c r="S8" s="3"/>
      <c r="T8" s="3"/>
      <c r="U8" s="0" t="s">
        <v>15</v>
      </c>
      <c r="V8" s="3"/>
      <c r="W8" s="3"/>
      <c r="X8" s="3"/>
      <c r="Y8" s="3"/>
      <c r="Z8" s="3"/>
    </row>
    <row r="9" customFormat="false" ht="15.75" hidden="false" customHeight="true" outlineLevel="0" collapsed="false">
      <c r="A9" s="16"/>
      <c r="B9" s="17"/>
      <c r="C9" s="17"/>
      <c r="D9" s="16"/>
      <c r="E9" s="16"/>
      <c r="F9" s="18"/>
      <c r="G9" s="16"/>
      <c r="H9" s="19"/>
      <c r="I9" s="3"/>
      <c r="J9" s="3"/>
      <c r="K9" s="16"/>
      <c r="L9" s="17"/>
      <c r="M9" s="17"/>
      <c r="N9" s="16"/>
      <c r="O9" s="16"/>
      <c r="P9" s="18"/>
      <c r="Q9" s="16"/>
      <c r="R9" s="19"/>
      <c r="S9" s="3"/>
      <c r="T9" s="3"/>
      <c r="U9" s="0" t="s">
        <v>16</v>
      </c>
      <c r="V9" s="3"/>
      <c r="W9" s="3"/>
      <c r="X9" s="3"/>
      <c r="Y9" s="3"/>
      <c r="Z9" s="3"/>
    </row>
    <row r="10" customFormat="false" ht="15.75" hidden="false" customHeight="true" outlineLevel="0" collapsed="false">
      <c r="A10" s="16"/>
      <c r="B10" s="17"/>
      <c r="C10" s="17"/>
      <c r="D10" s="16"/>
      <c r="E10" s="16"/>
      <c r="F10" s="18"/>
      <c r="G10" s="16"/>
      <c r="H10" s="19"/>
      <c r="I10" s="3"/>
      <c r="J10" s="3"/>
      <c r="K10" s="16"/>
      <c r="L10" s="17"/>
      <c r="M10" s="17"/>
      <c r="N10" s="16"/>
      <c r="O10" s="16"/>
      <c r="P10" s="18"/>
      <c r="Q10" s="16"/>
      <c r="R10" s="19"/>
      <c r="S10" s="3"/>
      <c r="T10" s="3"/>
      <c r="U10" s="0" t="s">
        <v>17</v>
      </c>
      <c r="V10" s="3"/>
      <c r="W10" s="3"/>
      <c r="X10" s="3"/>
      <c r="Y10" s="3"/>
      <c r="Z10" s="3"/>
    </row>
    <row r="11" customFormat="false" ht="15.75" hidden="false" customHeight="true" outlineLevel="0" collapsed="false">
      <c r="A11" s="16"/>
      <c r="B11" s="17"/>
      <c r="C11" s="17"/>
      <c r="D11" s="16"/>
      <c r="E11" s="16"/>
      <c r="F11" s="18"/>
      <c r="G11" s="16"/>
      <c r="H11" s="19"/>
      <c r="I11" s="3"/>
      <c r="J11" s="3"/>
      <c r="K11" s="16"/>
      <c r="L11" s="17"/>
      <c r="M11" s="17"/>
      <c r="N11" s="16"/>
      <c r="O11" s="16"/>
      <c r="P11" s="18"/>
      <c r="Q11" s="16"/>
      <c r="R11" s="19" t="str">
        <f aca="false">Függvények!Z38</f>
        <v/>
      </c>
      <c r="S11" s="3"/>
      <c r="T11" s="3"/>
      <c r="U11" s="0" t="s">
        <v>18</v>
      </c>
      <c r="V11" s="3"/>
      <c r="W11" s="3"/>
      <c r="X11" s="3"/>
      <c r="Y11" s="3"/>
      <c r="Z11" s="3"/>
    </row>
    <row r="12" customFormat="false" ht="15.75" hidden="false" customHeight="true" outlineLevel="0" collapsed="false">
      <c r="A12" s="16"/>
      <c r="B12" s="17"/>
      <c r="C12" s="17"/>
      <c r="D12" s="16"/>
      <c r="E12" s="16"/>
      <c r="F12" s="18"/>
      <c r="G12" s="16"/>
      <c r="H12" s="19"/>
      <c r="I12" s="3"/>
      <c r="J12" s="3"/>
      <c r="K12" s="16"/>
      <c r="L12" s="17"/>
      <c r="M12" s="17"/>
      <c r="N12" s="16"/>
      <c r="O12" s="16"/>
      <c r="P12" s="18"/>
      <c r="Q12" s="16"/>
      <c r="R12" s="19" t="str">
        <f aca="false">Függvények!Z39</f>
        <v/>
      </c>
      <c r="S12" s="3"/>
      <c r="T12" s="3"/>
      <c r="U12" s="0" t="s">
        <v>19</v>
      </c>
      <c r="V12" s="3"/>
      <c r="W12" s="3"/>
      <c r="X12" s="3"/>
      <c r="Y12" s="3"/>
      <c r="Z12" s="3"/>
    </row>
    <row r="13" customFormat="false" ht="15.75" hidden="false" customHeight="true" outlineLevel="0" collapsed="false">
      <c r="A13" s="16"/>
      <c r="B13" s="17"/>
      <c r="C13" s="17"/>
      <c r="D13" s="16"/>
      <c r="E13" s="16"/>
      <c r="F13" s="18"/>
      <c r="G13" s="16"/>
      <c r="H13" s="19"/>
      <c r="I13" s="3"/>
      <c r="J13" s="3"/>
      <c r="K13" s="16"/>
      <c r="L13" s="17"/>
      <c r="M13" s="17"/>
      <c r="N13" s="16"/>
      <c r="O13" s="16"/>
      <c r="P13" s="18"/>
      <c r="Q13" s="16"/>
      <c r="R13" s="19" t="str">
        <f aca="false">Függvények!Z40</f>
        <v/>
      </c>
      <c r="S13" s="3"/>
      <c r="T13" s="3"/>
      <c r="U13" s="0" t="s">
        <v>20</v>
      </c>
      <c r="V13" s="3"/>
      <c r="W13" s="3"/>
      <c r="X13" s="3"/>
      <c r="Y13" s="3"/>
      <c r="Z13" s="3"/>
    </row>
    <row r="14" customFormat="false" ht="15.75" hidden="false" customHeight="true" outlineLevel="0" collapsed="false">
      <c r="A14" s="16"/>
      <c r="B14" s="17"/>
      <c r="C14" s="17"/>
      <c r="D14" s="16"/>
      <c r="E14" s="16"/>
      <c r="F14" s="18"/>
      <c r="G14" s="16"/>
      <c r="H14" s="19"/>
      <c r="I14" s="3"/>
      <c r="J14" s="3"/>
      <c r="K14" s="16"/>
      <c r="L14" s="17"/>
      <c r="M14" s="17"/>
      <c r="N14" s="16"/>
      <c r="O14" s="16"/>
      <c r="P14" s="18"/>
      <c r="Q14" s="16"/>
      <c r="R14" s="19" t="str">
        <f aca="false">Függvények!Z41</f>
        <v/>
      </c>
      <c r="S14" s="3"/>
      <c r="T14" s="3"/>
      <c r="U14" s="0" t="s">
        <v>21</v>
      </c>
      <c r="V14" s="3"/>
      <c r="W14" s="3"/>
      <c r="X14" s="3"/>
      <c r="Y14" s="3"/>
      <c r="Z14" s="3"/>
    </row>
    <row r="15" customFormat="false" ht="15.75" hidden="false" customHeight="true" outlineLevel="0" collapsed="false">
      <c r="A15" s="16"/>
      <c r="B15" s="17"/>
      <c r="C15" s="17"/>
      <c r="D15" s="16"/>
      <c r="E15" s="16"/>
      <c r="F15" s="18"/>
      <c r="G15" s="16"/>
      <c r="H15" s="19"/>
      <c r="I15" s="3"/>
      <c r="J15" s="3"/>
      <c r="K15" s="16"/>
      <c r="L15" s="17"/>
      <c r="M15" s="17"/>
      <c r="N15" s="16"/>
      <c r="O15" s="16"/>
      <c r="P15" s="18"/>
      <c r="Q15" s="16"/>
      <c r="R15" s="19" t="str">
        <f aca="false">Függvények!Z42</f>
        <v/>
      </c>
      <c r="S15" s="3"/>
      <c r="T15" s="3"/>
      <c r="U15" s="0" t="s">
        <v>22</v>
      </c>
      <c r="V15" s="3"/>
      <c r="W15" s="3"/>
      <c r="X15" s="3"/>
      <c r="Y15" s="3"/>
      <c r="Z15" s="3"/>
    </row>
    <row r="16" customFormat="false" ht="15.75" hidden="false" customHeight="true" outlineLevel="0" collapsed="false">
      <c r="A16" s="16"/>
      <c r="B16" s="17"/>
      <c r="C16" s="17"/>
      <c r="D16" s="16"/>
      <c r="E16" s="16"/>
      <c r="F16" s="18"/>
      <c r="G16" s="16"/>
      <c r="H16" s="19"/>
      <c r="I16" s="3"/>
      <c r="J16" s="3"/>
      <c r="K16" s="20" t="s">
        <v>23</v>
      </c>
      <c r="L16" s="20"/>
      <c r="M16" s="21" t="n">
        <f aca="false">Függvények!A43</f>
        <v>0</v>
      </c>
      <c r="N16" s="21"/>
      <c r="O16" s="21"/>
      <c r="P16" s="22" t="s">
        <v>24</v>
      </c>
      <c r="Q16" s="22"/>
      <c r="R16" s="22"/>
      <c r="S16" s="3"/>
      <c r="T16" s="3"/>
      <c r="V16" s="3"/>
      <c r="W16" s="3"/>
      <c r="X16" s="3"/>
      <c r="Y16" s="3"/>
      <c r="Z16" s="3"/>
    </row>
    <row r="17" customFormat="false" ht="15.75" hidden="false" customHeight="true" outlineLevel="0" collapsed="false">
      <c r="A17" s="16"/>
      <c r="B17" s="17"/>
      <c r="C17" s="17"/>
      <c r="D17" s="16"/>
      <c r="E17" s="16"/>
      <c r="F17" s="18"/>
      <c r="G17" s="16"/>
      <c r="H17" s="19"/>
      <c r="I17" s="3"/>
      <c r="J17" s="3"/>
      <c r="K17" s="23" t="s">
        <v>25</v>
      </c>
      <c r="L17" s="23"/>
      <c r="M17" s="21" t="n">
        <f aca="false">Függvények!E43+Függvények!Q43</f>
        <v>0</v>
      </c>
      <c r="N17" s="21"/>
      <c r="O17" s="21"/>
      <c r="P17" s="22" t="s">
        <v>26</v>
      </c>
      <c r="Q17" s="22"/>
      <c r="R17" s="22"/>
      <c r="S17" s="3"/>
      <c r="T17" s="3"/>
      <c r="U17" s="0" t="s">
        <v>27</v>
      </c>
      <c r="V17" s="3"/>
      <c r="W17" s="3"/>
      <c r="X17" s="3"/>
      <c r="Y17" s="3"/>
      <c r="Z17" s="3"/>
    </row>
    <row r="18" customFormat="false" ht="15.75" hidden="false" customHeight="true" outlineLevel="0" collapsed="false">
      <c r="A18" s="16"/>
      <c r="B18" s="17"/>
      <c r="C18" s="17"/>
      <c r="D18" s="16"/>
      <c r="E18" s="16"/>
      <c r="F18" s="18"/>
      <c r="G18" s="16"/>
      <c r="H18" s="19"/>
      <c r="I18" s="3"/>
      <c r="J18" s="3"/>
      <c r="K18" s="24" t="s">
        <v>28</v>
      </c>
      <c r="L18" s="24"/>
      <c r="M18" s="25" t="n">
        <f aca="false">Függvények!I43+Függvények!U43</f>
        <v>0</v>
      </c>
      <c r="N18" s="25"/>
      <c r="O18" s="25"/>
      <c r="P18" s="26" t="s">
        <v>26</v>
      </c>
      <c r="Q18" s="26"/>
      <c r="R18" s="26"/>
      <c r="S18" s="3"/>
      <c r="T18" s="3"/>
      <c r="U18" s="3"/>
      <c r="V18" s="3"/>
      <c r="W18" s="3"/>
      <c r="X18" s="3"/>
      <c r="Y18" s="3"/>
      <c r="Z18" s="3"/>
    </row>
    <row r="19" customFormat="false" ht="15.75" hidden="false" customHeight="true" outlineLevel="0" collapsed="false">
      <c r="A19" s="16"/>
      <c r="B19" s="17"/>
      <c r="C19" s="17"/>
      <c r="D19" s="16"/>
      <c r="E19" s="16"/>
      <c r="F19" s="18"/>
      <c r="G19" s="16"/>
      <c r="H19" s="19"/>
      <c r="I19" s="3"/>
      <c r="J19" s="3"/>
      <c r="K19" s="23" t="s">
        <v>29</v>
      </c>
      <c r="L19" s="23"/>
      <c r="M19" s="21" t="n">
        <f aca="false">Függvények!M43+Függvények!Y43</f>
        <v>0</v>
      </c>
      <c r="N19" s="21"/>
      <c r="O19" s="21"/>
      <c r="P19" s="22" t="s">
        <v>26</v>
      </c>
      <c r="Q19" s="22"/>
      <c r="R19" s="22"/>
      <c r="S19" s="3"/>
      <c r="T19" s="3"/>
      <c r="U19" s="3"/>
      <c r="V19" s="3"/>
      <c r="W19" s="3"/>
      <c r="X19" s="3"/>
      <c r="Y19" s="3"/>
      <c r="Z19" s="3"/>
    </row>
    <row r="20" customFormat="false" ht="15.75" hidden="false" customHeight="true" outlineLevel="0" collapsed="false">
      <c r="A20" s="16"/>
      <c r="B20" s="17"/>
      <c r="C20" s="17"/>
      <c r="D20" s="16"/>
      <c r="E20" s="16"/>
      <c r="F20" s="18"/>
      <c r="G20" s="16"/>
      <c r="H20" s="19"/>
      <c r="I20" s="3"/>
      <c r="J20" s="3"/>
      <c r="K20" s="27" t="s">
        <v>30</v>
      </c>
      <c r="L20" s="27"/>
      <c r="M20" s="20"/>
      <c r="N20" s="20"/>
      <c r="O20" s="28" t="s">
        <v>31</v>
      </c>
      <c r="P20" s="29" t="n">
        <f aca="false">M16*M20</f>
        <v>0</v>
      </c>
      <c r="Q20" s="29"/>
      <c r="R20" s="29"/>
      <c r="S20" s="3"/>
      <c r="T20" s="3"/>
      <c r="U20" s="3"/>
      <c r="V20" s="3"/>
      <c r="W20" s="3"/>
      <c r="X20" s="3"/>
      <c r="Y20" s="3"/>
      <c r="Z20" s="3"/>
    </row>
    <row r="21" customFormat="false" ht="15.75" hidden="false" customHeight="true" outlineLevel="0" collapsed="false">
      <c r="A21" s="16"/>
      <c r="B21" s="17"/>
      <c r="C21" s="17"/>
      <c r="D21" s="16"/>
      <c r="E21" s="16"/>
      <c r="F21" s="18"/>
      <c r="G21" s="16"/>
      <c r="H21" s="19"/>
      <c r="I21" s="3"/>
      <c r="J21" s="3"/>
      <c r="K21" s="30" t="s">
        <v>32</v>
      </c>
      <c r="L21" s="30"/>
      <c r="M21" s="22"/>
      <c r="N21" s="22"/>
      <c r="O21" s="31" t="s">
        <v>31</v>
      </c>
      <c r="P21" s="29" t="n">
        <f aca="false">M17*M21</f>
        <v>0</v>
      </c>
      <c r="Q21" s="29"/>
      <c r="R21" s="29"/>
      <c r="S21" s="3"/>
      <c r="T21" s="3"/>
      <c r="U21" s="3"/>
      <c r="V21" s="3"/>
      <c r="W21" s="3"/>
      <c r="X21" s="3"/>
      <c r="Y21" s="3"/>
      <c r="Z21" s="3"/>
    </row>
    <row r="22" customFormat="false" ht="15.75" hidden="false" customHeight="true" outlineLevel="0" collapsed="false">
      <c r="A22" s="16"/>
      <c r="B22" s="17"/>
      <c r="C22" s="17"/>
      <c r="D22" s="16"/>
      <c r="E22" s="16"/>
      <c r="F22" s="18"/>
      <c r="G22" s="16"/>
      <c r="H22" s="19" t="str">
        <f aca="false">Függvények!Z19</f>
        <v/>
      </c>
      <c r="I22" s="3"/>
      <c r="J22" s="3"/>
      <c r="K22" s="32" t="s">
        <v>33</v>
      </c>
      <c r="L22" s="32"/>
      <c r="M22" s="26"/>
      <c r="N22" s="26"/>
      <c r="O22" s="26" t="s">
        <v>31</v>
      </c>
      <c r="P22" s="29" t="n">
        <f aca="false">M18*M22</f>
        <v>0</v>
      </c>
      <c r="Q22" s="29"/>
      <c r="R22" s="29"/>
      <c r="S22" s="3"/>
      <c r="T22" s="3"/>
      <c r="U22" s="3"/>
      <c r="V22" s="3"/>
      <c r="W22" s="3"/>
      <c r="X22" s="3"/>
      <c r="Y22" s="3"/>
      <c r="Z22" s="3"/>
    </row>
    <row r="23" customFormat="false" ht="15.75" hidden="false" customHeight="true" outlineLevel="0" collapsed="false">
      <c r="A23" s="16"/>
      <c r="B23" s="17"/>
      <c r="C23" s="17"/>
      <c r="D23" s="16"/>
      <c r="E23" s="16"/>
      <c r="F23" s="18"/>
      <c r="G23" s="16"/>
      <c r="H23" s="19" t="str">
        <f aca="false">Függvények!Z20</f>
        <v/>
      </c>
      <c r="I23" s="3"/>
      <c r="J23" s="3"/>
      <c r="K23" s="22" t="s">
        <v>34</v>
      </c>
      <c r="L23" s="22"/>
      <c r="M23" s="22"/>
      <c r="N23" s="22"/>
      <c r="O23" s="22" t="s">
        <v>31</v>
      </c>
      <c r="P23" s="29" t="n">
        <f aca="false">M19*M23</f>
        <v>0</v>
      </c>
      <c r="Q23" s="29"/>
      <c r="R23" s="29"/>
      <c r="S23" s="3"/>
      <c r="T23" s="3"/>
      <c r="U23" s="3"/>
      <c r="V23" s="3"/>
      <c r="W23" s="3"/>
      <c r="X23" s="3"/>
      <c r="Y23" s="3"/>
      <c r="Z23" s="3"/>
    </row>
    <row r="24" customFormat="false" ht="15.75" hidden="false" customHeight="true" outlineLevel="0" collapsed="false">
      <c r="A24" s="16"/>
      <c r="B24" s="17"/>
      <c r="C24" s="17"/>
      <c r="D24" s="16"/>
      <c r="E24" s="16"/>
      <c r="F24" s="18"/>
      <c r="G24" s="16"/>
      <c r="H24" s="19" t="str">
        <f aca="false">Függvények!Z21</f>
        <v/>
      </c>
      <c r="I24" s="3"/>
      <c r="J24" s="3"/>
      <c r="K24" s="33"/>
      <c r="L24" s="33"/>
      <c r="M24" s="33"/>
      <c r="N24" s="33"/>
      <c r="O24" s="33"/>
      <c r="P24" s="33"/>
      <c r="Q24" s="33"/>
      <c r="R24" s="33"/>
      <c r="S24" s="3"/>
      <c r="T24" s="3"/>
      <c r="U24" s="3"/>
      <c r="V24" s="3"/>
      <c r="W24" s="3"/>
      <c r="X24" s="3"/>
      <c r="Y24" s="3"/>
      <c r="Z24" s="3"/>
    </row>
    <row r="25" customFormat="false" ht="15.75" hidden="false" customHeight="true" outlineLevel="0" collapsed="false">
      <c r="A25" s="16"/>
      <c r="B25" s="17"/>
      <c r="C25" s="17"/>
      <c r="D25" s="16"/>
      <c r="E25" s="16"/>
      <c r="F25" s="18"/>
      <c r="G25" s="16"/>
      <c r="H25" s="19" t="str">
        <f aca="false">Függvények!Z22</f>
        <v/>
      </c>
      <c r="I25" s="3"/>
      <c r="J25" s="3"/>
      <c r="K25" s="34" t="s">
        <v>7</v>
      </c>
      <c r="L25" s="34"/>
      <c r="M25" s="34"/>
      <c r="N25" s="34"/>
      <c r="O25" s="34"/>
      <c r="P25" s="34"/>
      <c r="Q25" s="34"/>
      <c r="R25" s="34"/>
      <c r="S25" s="3"/>
      <c r="T25" s="3"/>
      <c r="U25" s="3"/>
      <c r="V25" s="3"/>
      <c r="W25" s="3"/>
      <c r="X25" s="3"/>
      <c r="Y25" s="3"/>
      <c r="Z25" s="3"/>
    </row>
    <row r="26" customFormat="false" ht="15.75" hidden="false" customHeight="true" outlineLevel="0" collapsed="false">
      <c r="A26" s="16"/>
      <c r="B26" s="17"/>
      <c r="C26" s="17"/>
      <c r="D26" s="16"/>
      <c r="E26" s="16"/>
      <c r="F26" s="18"/>
      <c r="G26" s="16"/>
      <c r="H26" s="19" t="str">
        <f aca="false">Függvények!Z23</f>
        <v/>
      </c>
      <c r="I26" s="3"/>
      <c r="J26" s="3"/>
      <c r="K26" s="10" t="s">
        <v>9</v>
      </c>
      <c r="L26" s="10" t="s">
        <v>10</v>
      </c>
      <c r="M26" s="11" t="s">
        <v>11</v>
      </c>
      <c r="N26" s="12" t="s">
        <v>12</v>
      </c>
      <c r="O26" s="13" t="s">
        <v>12</v>
      </c>
      <c r="P26" s="14" t="s">
        <v>13</v>
      </c>
      <c r="Q26" s="11" t="s">
        <v>13</v>
      </c>
      <c r="R26" s="15"/>
      <c r="S26" s="3"/>
      <c r="T26" s="3"/>
      <c r="U26" s="3"/>
      <c r="V26" s="3"/>
      <c r="W26" s="3"/>
      <c r="X26" s="3"/>
      <c r="Y26" s="3"/>
      <c r="Z26" s="3"/>
    </row>
    <row r="27" customFormat="false" ht="15.75" hidden="false" customHeight="true" outlineLevel="0" collapsed="false">
      <c r="A27" s="16"/>
      <c r="B27" s="17"/>
      <c r="C27" s="17"/>
      <c r="D27" s="16"/>
      <c r="E27" s="16"/>
      <c r="F27" s="18"/>
      <c r="G27" s="16"/>
      <c r="H27" s="19" t="str">
        <f aca="false">Függvények!Z24</f>
        <v/>
      </c>
      <c r="I27" s="3"/>
      <c r="J27" s="3"/>
      <c r="K27" s="16"/>
      <c r="L27" s="16"/>
      <c r="M27" s="16"/>
      <c r="N27" s="16"/>
      <c r="O27" s="16"/>
      <c r="P27" s="18"/>
      <c r="Q27" s="16"/>
      <c r="R27" s="19"/>
      <c r="S27" s="3"/>
      <c r="T27" s="3"/>
      <c r="U27" s="3"/>
      <c r="V27" s="3"/>
      <c r="W27" s="3"/>
      <c r="X27" s="3"/>
      <c r="Y27" s="3"/>
      <c r="Z27" s="3"/>
    </row>
    <row r="28" customFormat="false" ht="15.75" hidden="false" customHeight="true" outlineLevel="0" collapsed="false">
      <c r="A28" s="16"/>
      <c r="B28" s="17"/>
      <c r="C28" s="17"/>
      <c r="D28" s="16"/>
      <c r="E28" s="16"/>
      <c r="F28" s="18"/>
      <c r="G28" s="16"/>
      <c r="H28" s="19" t="str">
        <f aca="false">Függvények!Z25</f>
        <v/>
      </c>
      <c r="I28" s="3"/>
      <c r="J28" s="3"/>
      <c r="K28" s="16"/>
      <c r="L28" s="16"/>
      <c r="M28" s="16"/>
      <c r="N28" s="16"/>
      <c r="O28" s="16"/>
      <c r="P28" s="18"/>
      <c r="Q28" s="16"/>
      <c r="R28" s="19"/>
      <c r="S28" s="3"/>
      <c r="T28" s="3"/>
      <c r="U28" s="3"/>
      <c r="V28" s="3"/>
      <c r="W28" s="3"/>
      <c r="X28" s="3"/>
      <c r="Y28" s="3"/>
      <c r="Z28" s="3"/>
    </row>
    <row r="29" customFormat="false" ht="15.75" hidden="false" customHeight="true" outlineLevel="0" collapsed="false">
      <c r="A29" s="16"/>
      <c r="B29" s="17"/>
      <c r="C29" s="17"/>
      <c r="D29" s="16"/>
      <c r="E29" s="16"/>
      <c r="F29" s="18"/>
      <c r="G29" s="16"/>
      <c r="H29" s="19" t="str">
        <f aca="false">Függvények!Z26</f>
        <v/>
      </c>
      <c r="I29" s="3"/>
      <c r="J29" s="3"/>
      <c r="K29" s="16"/>
      <c r="L29" s="16"/>
      <c r="M29" s="16"/>
      <c r="N29" s="16"/>
      <c r="O29" s="16"/>
      <c r="P29" s="18"/>
      <c r="Q29" s="16"/>
      <c r="R29" s="19"/>
      <c r="S29" s="3"/>
      <c r="T29" s="3"/>
      <c r="U29" s="3"/>
      <c r="V29" s="3"/>
      <c r="W29" s="3"/>
      <c r="X29" s="3"/>
      <c r="Y29" s="3"/>
      <c r="Z29" s="3"/>
    </row>
    <row r="30" customFormat="false" ht="15.75" hidden="false" customHeight="true" outlineLevel="0" collapsed="false">
      <c r="A30" s="16"/>
      <c r="B30" s="17"/>
      <c r="C30" s="17"/>
      <c r="D30" s="16"/>
      <c r="E30" s="16"/>
      <c r="F30" s="18"/>
      <c r="G30" s="16"/>
      <c r="H30" s="19" t="str">
        <f aca="false">Függvények!Z27</f>
        <v/>
      </c>
      <c r="I30" s="3"/>
      <c r="J30" s="3"/>
      <c r="K30" s="16"/>
      <c r="L30" s="16"/>
      <c r="M30" s="16"/>
      <c r="N30" s="16"/>
      <c r="O30" s="16"/>
      <c r="P30" s="18"/>
      <c r="Q30" s="16"/>
      <c r="R30" s="19" t="str">
        <f aca="false">Függvények!Z49</f>
        <v/>
      </c>
      <c r="S30" s="3"/>
      <c r="T30" s="3"/>
      <c r="U30" s="3"/>
      <c r="V30" s="3"/>
      <c r="W30" s="3"/>
      <c r="X30" s="3"/>
      <c r="Y30" s="3"/>
      <c r="Z30" s="3"/>
    </row>
    <row r="31" customFormat="false" ht="15.75" hidden="false" customHeight="true" outlineLevel="0" collapsed="false">
      <c r="A31" s="16"/>
      <c r="B31" s="17"/>
      <c r="C31" s="17"/>
      <c r="D31" s="16"/>
      <c r="E31" s="16"/>
      <c r="F31" s="18"/>
      <c r="G31" s="16"/>
      <c r="H31" s="19" t="str">
        <f aca="false">Függvények!Z28</f>
        <v/>
      </c>
      <c r="I31" s="3"/>
      <c r="J31" s="3"/>
      <c r="K31" s="16"/>
      <c r="L31" s="16"/>
      <c r="M31" s="16"/>
      <c r="N31" s="16"/>
      <c r="O31" s="16"/>
      <c r="P31" s="18"/>
      <c r="Q31" s="16"/>
      <c r="R31" s="19" t="str">
        <f aca="false">Függvények!Z50</f>
        <v/>
      </c>
      <c r="S31" s="3"/>
      <c r="T31" s="3"/>
      <c r="U31" s="3"/>
      <c r="V31" s="3"/>
      <c r="W31" s="3"/>
      <c r="X31" s="3"/>
      <c r="Y31" s="3"/>
      <c r="Z31" s="3"/>
    </row>
    <row r="32" customFormat="false" ht="15.75" hidden="false" customHeight="true" outlineLevel="0" collapsed="false">
      <c r="A32" s="16"/>
      <c r="B32" s="17"/>
      <c r="C32" s="17"/>
      <c r="D32" s="16"/>
      <c r="E32" s="16"/>
      <c r="F32" s="18"/>
      <c r="G32" s="16"/>
      <c r="H32" s="19" t="str">
        <f aca="false">Függvények!Z29</f>
        <v/>
      </c>
      <c r="I32" s="3"/>
      <c r="J32" s="3"/>
      <c r="K32" s="16"/>
      <c r="L32" s="16"/>
      <c r="M32" s="16"/>
      <c r="N32" s="16"/>
      <c r="O32" s="16"/>
      <c r="P32" s="18"/>
      <c r="Q32" s="16"/>
      <c r="R32" s="19" t="str">
        <f aca="false">Függvények!Z51</f>
        <v/>
      </c>
      <c r="S32" s="3"/>
      <c r="T32" s="3"/>
      <c r="U32" s="3"/>
      <c r="V32" s="3"/>
      <c r="W32" s="3"/>
      <c r="X32" s="3"/>
      <c r="Y32" s="3"/>
      <c r="Z32" s="3"/>
    </row>
    <row r="33" customFormat="false" ht="15.75" hidden="false" customHeight="true" outlineLevel="0" collapsed="false">
      <c r="A33" s="16"/>
      <c r="B33" s="17"/>
      <c r="C33" s="17"/>
      <c r="D33" s="16"/>
      <c r="E33" s="16"/>
      <c r="F33" s="18"/>
      <c r="G33" s="16"/>
      <c r="H33" s="19" t="str">
        <f aca="false">Függvények!Z30</f>
        <v/>
      </c>
      <c r="I33" s="3"/>
      <c r="J33" s="3"/>
      <c r="K33" s="16"/>
      <c r="L33" s="16"/>
      <c r="M33" s="16"/>
      <c r="N33" s="16"/>
      <c r="O33" s="16"/>
      <c r="P33" s="18"/>
      <c r="Q33" s="16"/>
      <c r="R33" s="19" t="str">
        <f aca="false">Függvények!Z52</f>
        <v/>
      </c>
      <c r="S33" s="3"/>
      <c r="T33" s="3"/>
      <c r="U33" s="3"/>
      <c r="V33" s="3"/>
      <c r="W33" s="3"/>
      <c r="X33" s="3"/>
      <c r="Y33" s="3"/>
      <c r="Z33" s="3"/>
    </row>
    <row r="34" customFormat="false" ht="15.75" hidden="false" customHeight="true" outlineLevel="0" collapsed="false">
      <c r="A34" s="16"/>
      <c r="B34" s="17"/>
      <c r="C34" s="17"/>
      <c r="D34" s="16"/>
      <c r="E34" s="16"/>
      <c r="F34" s="18"/>
      <c r="G34" s="16"/>
      <c r="H34" s="19" t="str">
        <f aca="false">Függvények!Z31</f>
        <v/>
      </c>
      <c r="I34" s="3"/>
      <c r="J34" s="3"/>
      <c r="K34" s="16"/>
      <c r="L34" s="16"/>
      <c r="M34" s="16"/>
      <c r="N34" s="16"/>
      <c r="O34" s="16"/>
      <c r="P34" s="18"/>
      <c r="Q34" s="16"/>
      <c r="R34" s="19" t="str">
        <f aca="false">Függvények!Z53</f>
        <v/>
      </c>
      <c r="S34" s="35"/>
      <c r="T34" s="35"/>
      <c r="U34" s="28"/>
      <c r="V34" s="3"/>
      <c r="W34" s="3"/>
      <c r="X34" s="3"/>
      <c r="Y34" s="3"/>
      <c r="Z34" s="3"/>
    </row>
    <row r="35" customFormat="false" ht="15.75" hidden="false" customHeight="true" outlineLevel="0" collapsed="false">
      <c r="A35" s="20" t="s">
        <v>23</v>
      </c>
      <c r="B35" s="20"/>
      <c r="C35" s="21" t="n">
        <f aca="false">Függvények!A32</f>
        <v>0</v>
      </c>
      <c r="D35" s="21"/>
      <c r="E35" s="21"/>
      <c r="F35" s="22" t="s">
        <v>24</v>
      </c>
      <c r="G35" s="22"/>
      <c r="H35" s="22"/>
      <c r="I35" s="28"/>
      <c r="J35" s="3"/>
      <c r="K35" s="20" t="s">
        <v>23</v>
      </c>
      <c r="L35" s="20"/>
      <c r="M35" s="21" t="n">
        <f aca="false">Függvények!A54</f>
        <v>0</v>
      </c>
      <c r="N35" s="21"/>
      <c r="O35" s="21"/>
      <c r="P35" s="22" t="s">
        <v>24</v>
      </c>
      <c r="Q35" s="22"/>
      <c r="R35" s="22"/>
      <c r="S35" s="3"/>
      <c r="T35" s="3"/>
      <c r="U35" s="28"/>
      <c r="V35" s="3"/>
      <c r="W35" s="3"/>
      <c r="X35" s="3"/>
      <c r="Y35" s="3"/>
      <c r="Z35" s="3"/>
    </row>
    <row r="36" customFormat="false" ht="15.75" hidden="false" customHeight="true" outlineLevel="0" collapsed="false">
      <c r="A36" s="23" t="s">
        <v>25</v>
      </c>
      <c r="B36" s="23"/>
      <c r="C36" s="21" t="n">
        <f aca="false">Függvények!E32+Függvények!Q32</f>
        <v>0</v>
      </c>
      <c r="D36" s="21"/>
      <c r="E36" s="21"/>
      <c r="F36" s="22" t="s">
        <v>26</v>
      </c>
      <c r="G36" s="22"/>
      <c r="H36" s="22"/>
      <c r="I36" s="28"/>
      <c r="J36" s="3"/>
      <c r="K36" s="23" t="s">
        <v>25</v>
      </c>
      <c r="L36" s="23"/>
      <c r="M36" s="21" t="n">
        <f aca="false">Függvények!E54+Függvények!Q54</f>
        <v>0</v>
      </c>
      <c r="N36" s="21"/>
      <c r="O36" s="21"/>
      <c r="P36" s="22" t="s">
        <v>26</v>
      </c>
      <c r="Q36" s="22"/>
      <c r="R36" s="22"/>
      <c r="S36" s="3"/>
      <c r="T36" s="3"/>
      <c r="U36" s="28"/>
      <c r="V36" s="3"/>
      <c r="W36" s="3"/>
      <c r="X36" s="3"/>
      <c r="Y36" s="3"/>
      <c r="Z36" s="3"/>
    </row>
    <row r="37" customFormat="false" ht="15.75" hidden="false" customHeight="true" outlineLevel="0" collapsed="false">
      <c r="A37" s="24" t="s">
        <v>28</v>
      </c>
      <c r="B37" s="24"/>
      <c r="C37" s="25" t="n">
        <f aca="false">Függvények!I32+Függvények!U32</f>
        <v>0</v>
      </c>
      <c r="D37" s="25"/>
      <c r="E37" s="25"/>
      <c r="F37" s="26" t="s">
        <v>26</v>
      </c>
      <c r="G37" s="26"/>
      <c r="H37" s="26"/>
      <c r="I37" s="28"/>
      <c r="J37" s="3"/>
      <c r="K37" s="24" t="s">
        <v>28</v>
      </c>
      <c r="L37" s="24"/>
      <c r="M37" s="25" t="n">
        <f aca="false">Függvények!I54+Függvények!U54</f>
        <v>0</v>
      </c>
      <c r="N37" s="25"/>
      <c r="O37" s="25"/>
      <c r="P37" s="26" t="s">
        <v>26</v>
      </c>
      <c r="Q37" s="26"/>
      <c r="R37" s="26"/>
      <c r="S37" s="3"/>
      <c r="T37" s="3"/>
      <c r="U37" s="28"/>
      <c r="V37" s="3"/>
      <c r="W37" s="3"/>
      <c r="X37" s="3"/>
      <c r="Y37" s="3"/>
      <c r="Z37" s="3"/>
    </row>
    <row r="38" customFormat="false" ht="15.75" hidden="false" customHeight="true" outlineLevel="0" collapsed="false">
      <c r="A38" s="23" t="s">
        <v>29</v>
      </c>
      <c r="B38" s="23"/>
      <c r="C38" s="21" t="n">
        <f aca="false">Függvények!M32+Függvények!Y32</f>
        <v>0</v>
      </c>
      <c r="D38" s="21"/>
      <c r="E38" s="21"/>
      <c r="F38" s="22" t="s">
        <v>26</v>
      </c>
      <c r="G38" s="22"/>
      <c r="H38" s="22"/>
      <c r="I38" s="28"/>
      <c r="J38" s="3"/>
      <c r="K38" s="23" t="s">
        <v>29</v>
      </c>
      <c r="L38" s="23"/>
      <c r="M38" s="21" t="n">
        <f aca="false">Függvények!M54+Függvények!Y54</f>
        <v>0</v>
      </c>
      <c r="N38" s="21"/>
      <c r="O38" s="21"/>
      <c r="P38" s="22" t="s">
        <v>26</v>
      </c>
      <c r="Q38" s="22"/>
      <c r="R38" s="22"/>
      <c r="S38" s="3"/>
      <c r="T38" s="3"/>
      <c r="U38" s="28"/>
      <c r="V38" s="3"/>
      <c r="W38" s="3"/>
      <c r="X38" s="3"/>
      <c r="Y38" s="3"/>
      <c r="Z38" s="3"/>
    </row>
    <row r="39" customFormat="false" ht="15.75" hidden="false" customHeight="true" outlineLevel="0" collapsed="false">
      <c r="A39" s="27" t="s">
        <v>30</v>
      </c>
      <c r="B39" s="27"/>
      <c r="C39" s="20"/>
      <c r="D39" s="20"/>
      <c r="E39" s="28" t="s">
        <v>31</v>
      </c>
      <c r="F39" s="29" t="n">
        <f aca="false">C35*C39</f>
        <v>0</v>
      </c>
      <c r="G39" s="29"/>
      <c r="H39" s="29"/>
      <c r="I39" s="36"/>
      <c r="J39" s="3"/>
      <c r="K39" s="27" t="s">
        <v>30</v>
      </c>
      <c r="L39" s="27"/>
      <c r="M39" s="20"/>
      <c r="N39" s="20"/>
      <c r="O39" s="28" t="s">
        <v>31</v>
      </c>
      <c r="P39" s="29" t="n">
        <f aca="false">M35*M39</f>
        <v>0</v>
      </c>
      <c r="Q39" s="29"/>
      <c r="R39" s="29"/>
      <c r="S39" s="3"/>
      <c r="T39" s="3"/>
      <c r="U39" s="3"/>
      <c r="V39" s="3"/>
      <c r="W39" s="3"/>
      <c r="X39" s="3"/>
      <c r="Y39" s="3"/>
      <c r="Z39" s="3"/>
    </row>
    <row r="40" customFormat="false" ht="15.75" hidden="false" customHeight="true" outlineLevel="0" collapsed="false">
      <c r="A40" s="30" t="s">
        <v>32</v>
      </c>
      <c r="B40" s="30"/>
      <c r="C40" s="22"/>
      <c r="D40" s="22"/>
      <c r="E40" s="31" t="s">
        <v>31</v>
      </c>
      <c r="F40" s="37" t="n">
        <f aca="false">C36*C40</f>
        <v>0</v>
      </c>
      <c r="G40" s="37"/>
      <c r="H40" s="37"/>
      <c r="I40" s="36"/>
      <c r="J40" s="3"/>
      <c r="K40" s="30" t="s">
        <v>32</v>
      </c>
      <c r="L40" s="30"/>
      <c r="M40" s="22"/>
      <c r="N40" s="22"/>
      <c r="O40" s="31" t="s">
        <v>31</v>
      </c>
      <c r="P40" s="37" t="n">
        <f aca="false">M36*M40</f>
        <v>0</v>
      </c>
      <c r="Q40" s="37"/>
      <c r="R40" s="37"/>
      <c r="S40" s="3"/>
      <c r="T40" s="3"/>
      <c r="U40" s="3"/>
      <c r="V40" s="3"/>
      <c r="W40" s="3"/>
      <c r="X40" s="3"/>
      <c r="Y40" s="3"/>
      <c r="Z40" s="3"/>
    </row>
    <row r="41" customFormat="false" ht="15.75" hidden="false" customHeight="true" outlineLevel="0" collapsed="false">
      <c r="A41" s="32" t="s">
        <v>33</v>
      </c>
      <c r="B41" s="32"/>
      <c r="C41" s="26"/>
      <c r="D41" s="26"/>
      <c r="E41" s="26" t="s">
        <v>31</v>
      </c>
      <c r="F41" s="38" t="n">
        <f aca="false">C37*C41</f>
        <v>0</v>
      </c>
      <c r="G41" s="38"/>
      <c r="H41" s="38"/>
      <c r="I41" s="36"/>
      <c r="J41" s="3"/>
      <c r="K41" s="32" t="s">
        <v>33</v>
      </c>
      <c r="L41" s="32"/>
      <c r="M41" s="26"/>
      <c r="N41" s="26"/>
      <c r="O41" s="26" t="s">
        <v>31</v>
      </c>
      <c r="P41" s="37" t="n">
        <f aca="false">M37*M41</f>
        <v>0</v>
      </c>
      <c r="Q41" s="37"/>
      <c r="R41" s="37"/>
      <c r="S41" s="3"/>
      <c r="T41" s="3"/>
      <c r="U41" s="3"/>
      <c r="V41" s="3"/>
      <c r="W41" s="3"/>
      <c r="X41" s="3"/>
      <c r="Y41" s="3"/>
      <c r="Z41" s="3"/>
    </row>
    <row r="42" customFormat="false" ht="15.75" hidden="false" customHeight="true" outlineLevel="0" collapsed="false">
      <c r="A42" s="22" t="s">
        <v>34</v>
      </c>
      <c r="B42" s="22"/>
      <c r="C42" s="22"/>
      <c r="D42" s="22"/>
      <c r="E42" s="22" t="s">
        <v>31</v>
      </c>
      <c r="F42" s="37" t="n">
        <f aca="false">C38*C42</f>
        <v>0</v>
      </c>
      <c r="G42" s="37"/>
      <c r="H42" s="37"/>
      <c r="I42" s="36"/>
      <c r="J42" s="3"/>
      <c r="K42" s="22" t="s">
        <v>34</v>
      </c>
      <c r="L42" s="22"/>
      <c r="M42" s="22"/>
      <c r="N42" s="22"/>
      <c r="O42" s="22" t="s">
        <v>31</v>
      </c>
      <c r="P42" s="37" t="n">
        <f aca="false">M38*M42</f>
        <v>0</v>
      </c>
      <c r="Q42" s="37"/>
      <c r="R42" s="37"/>
      <c r="S42" s="3"/>
      <c r="T42" s="3"/>
      <c r="U42" s="3"/>
      <c r="V42" s="3"/>
      <c r="W42" s="3"/>
      <c r="X42" s="3"/>
      <c r="Y42" s="3"/>
      <c r="Z42" s="3"/>
    </row>
    <row r="43" customFormat="false" ht="15.7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28"/>
      <c r="L43" s="28"/>
      <c r="M43" s="28"/>
      <c r="N43" s="28"/>
      <c r="O43" s="2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5.75" hidden="false" customHeight="true" outlineLevel="0" collapsed="false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40" t="s">
        <v>35</v>
      </c>
      <c r="N44" s="40"/>
      <c r="O44" s="40"/>
      <c r="P44" s="41" t="n">
        <f aca="false">SUM(F39:F42,P20:P23,P39:P42)</f>
        <v>0</v>
      </c>
      <c r="Q44" s="41"/>
      <c r="R44" s="41"/>
      <c r="S44" s="3"/>
      <c r="T44" s="3"/>
      <c r="U44" s="3"/>
      <c r="V44" s="3"/>
      <c r="W44" s="3"/>
      <c r="X44" s="3"/>
      <c r="Y44" s="3"/>
      <c r="Z44" s="3"/>
    </row>
    <row r="45" customFormat="false" ht="15.75" hidden="false" customHeight="true" outlineLevel="0" collapsed="false">
      <c r="A45" s="42"/>
      <c r="B45" s="42"/>
      <c r="C45" s="42"/>
      <c r="D45" s="42"/>
      <c r="E45" s="42"/>
      <c r="F45" s="42"/>
      <c r="G45" s="42"/>
      <c r="H45" s="42"/>
      <c r="I45" s="43"/>
      <c r="J45" s="44"/>
      <c r="K45" s="39"/>
      <c r="L45" s="45"/>
      <c r="M45" s="39"/>
      <c r="N45" s="39"/>
      <c r="O45" s="39"/>
      <c r="P45" s="39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8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8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8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8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8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8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8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8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8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8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8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2.7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2.7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2.7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2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2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2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2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2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2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2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2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2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2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2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2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2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2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2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2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2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2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2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2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2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2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2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2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2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2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2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2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2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2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2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2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2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2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2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2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2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2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2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2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2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2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2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2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2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2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2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2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2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2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2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2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2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2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2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2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2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2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2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2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2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2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2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2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2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2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2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2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2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2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2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2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2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2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2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2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2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2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2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2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2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2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2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2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2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2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2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2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2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2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2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2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2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2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2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2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2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2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2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2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2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2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2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2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2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2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2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2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2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2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2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2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2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2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2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2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2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2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2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2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2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2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2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2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2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2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2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2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2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2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2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2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2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2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2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2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2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2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2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2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2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2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2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2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2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2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2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2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2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2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2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2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2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2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2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2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2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2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2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2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2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2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2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2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2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2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2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2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2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2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2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2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2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2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2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2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2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2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2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2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2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2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2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2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2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2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2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2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2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2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2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2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2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2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2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2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2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2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2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2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2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2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2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2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2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2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2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2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2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2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2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2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2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2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2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2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2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2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2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2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2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2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2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2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2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2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2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2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2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2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2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2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2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2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2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2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2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2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2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2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2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2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2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2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2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2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2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2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2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2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2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2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2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2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2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2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2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2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2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2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2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2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2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2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2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2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2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2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2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2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2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2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2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2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2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2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2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2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2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2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2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2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2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2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2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2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2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2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2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2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2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2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2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2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2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2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2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2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2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2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2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2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2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2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2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2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2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2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2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2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2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2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2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2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2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2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2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2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2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2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2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2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2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2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2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2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2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2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2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2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2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2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2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2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2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2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2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2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2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2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2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2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2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2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2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2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2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2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2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2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2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2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2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2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2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2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2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2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2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2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2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2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2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2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2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2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2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2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2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2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2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2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2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2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2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2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2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2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2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2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2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2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2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2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2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2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2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2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2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2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2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2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2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2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2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2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2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2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2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2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2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2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2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2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2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2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2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2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2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2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2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2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2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2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2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2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2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2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2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2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2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2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2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2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2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2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2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2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2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2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2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2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2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2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2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2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2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2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2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2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2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2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2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2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2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2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2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2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2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2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2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2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2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2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2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2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2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2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2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2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2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2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2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2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2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2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2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2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2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2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2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2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2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2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2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2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2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2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2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2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2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2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2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2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2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2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2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2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2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2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2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2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2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2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2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2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2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2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2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2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2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2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2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2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2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2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2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2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2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2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2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2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2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2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2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2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2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2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2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2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2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2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2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2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2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2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2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2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2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2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2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2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2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2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2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2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2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2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2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2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2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2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2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2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2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2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2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2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2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2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2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2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2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2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2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2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2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2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2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2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2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2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2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2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2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2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2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2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2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2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2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2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2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2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2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2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2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2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2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2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2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2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2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2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2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2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2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2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2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2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2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2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2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2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2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2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2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2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2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2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2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2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2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2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2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2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2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2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2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2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2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2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2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2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2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2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2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2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2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2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2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2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2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2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2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2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2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2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2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2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2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2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2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2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2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2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2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2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2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2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2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2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2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2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2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2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2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2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2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2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2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2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2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2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2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2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2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2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2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2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2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2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2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2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2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2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2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2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2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2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2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2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2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2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2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2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2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2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2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2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2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2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2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2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2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2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2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2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2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2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2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2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2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2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2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2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2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2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2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2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2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2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2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2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2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2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2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2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2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2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2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2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2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2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2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2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2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2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2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2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2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2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2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2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2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2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2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2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2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2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2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2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2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2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2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2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2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2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2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2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2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2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2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2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2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2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2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2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2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2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2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2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2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2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2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2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2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2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2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2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2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2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2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2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2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2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2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2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2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2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2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2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2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2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2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2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2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2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2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2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2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2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2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2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2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2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2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2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2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2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2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2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2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2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2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2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2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2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2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2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2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2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2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2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2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2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2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2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2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2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2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2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2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2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2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2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2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2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2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2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2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2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2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2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2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2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2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2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2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2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2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2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2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2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2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2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2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2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2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2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2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2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2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2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2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2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2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2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2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2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2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2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2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2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2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2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2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2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2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2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2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2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2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2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2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2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2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2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2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2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2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2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2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2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2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2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2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2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2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2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2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2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2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2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2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2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2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2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2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2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2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2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2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2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2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2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2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2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2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2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2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2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2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2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2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2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2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2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2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2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2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2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2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2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2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2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2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2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2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2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2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2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2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2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2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2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2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2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2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2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2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2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2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2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2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2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2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2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2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2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2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4">
    <mergeCell ref="A1:R1"/>
    <mergeCell ref="A3:H3"/>
    <mergeCell ref="K3:R3"/>
    <mergeCell ref="A4:H4"/>
    <mergeCell ref="K4:R4"/>
    <mergeCell ref="A6:H6"/>
    <mergeCell ref="K6:R6"/>
    <mergeCell ref="K16:L16"/>
    <mergeCell ref="M16:O16"/>
    <mergeCell ref="P16:R16"/>
    <mergeCell ref="K17:L17"/>
    <mergeCell ref="M17:O17"/>
    <mergeCell ref="P17:R17"/>
    <mergeCell ref="K18:L18"/>
    <mergeCell ref="M18:O18"/>
    <mergeCell ref="P18:R18"/>
    <mergeCell ref="K19:L19"/>
    <mergeCell ref="M19:O19"/>
    <mergeCell ref="P19:R19"/>
    <mergeCell ref="K20:L20"/>
    <mergeCell ref="M20:N20"/>
    <mergeCell ref="P20:R20"/>
    <mergeCell ref="K21:L21"/>
    <mergeCell ref="M21:N21"/>
    <mergeCell ref="P21:R21"/>
    <mergeCell ref="K22:L22"/>
    <mergeCell ref="M22:N22"/>
    <mergeCell ref="P22:R22"/>
    <mergeCell ref="K23:L23"/>
    <mergeCell ref="M23:N23"/>
    <mergeCell ref="P23:R23"/>
    <mergeCell ref="K25:R25"/>
    <mergeCell ref="S34:T34"/>
    <mergeCell ref="A35:B35"/>
    <mergeCell ref="C35:E35"/>
    <mergeCell ref="F35:H35"/>
    <mergeCell ref="K35:L35"/>
    <mergeCell ref="M35:O35"/>
    <mergeCell ref="P35:R35"/>
    <mergeCell ref="A36:B36"/>
    <mergeCell ref="C36:E36"/>
    <mergeCell ref="F36:H36"/>
    <mergeCell ref="K36:L36"/>
    <mergeCell ref="M36:O36"/>
    <mergeCell ref="P36:R36"/>
    <mergeCell ref="A37:B37"/>
    <mergeCell ref="C37:E37"/>
    <mergeCell ref="F37:H37"/>
    <mergeCell ref="K37:L37"/>
    <mergeCell ref="M37:O37"/>
    <mergeCell ref="P37:R37"/>
    <mergeCell ref="A38:B38"/>
    <mergeCell ref="C38:E38"/>
    <mergeCell ref="F38:H38"/>
    <mergeCell ref="K38:L38"/>
    <mergeCell ref="M38:O38"/>
    <mergeCell ref="P38:R38"/>
    <mergeCell ref="A39:B39"/>
    <mergeCell ref="C39:D39"/>
    <mergeCell ref="F39:H39"/>
    <mergeCell ref="K39:L39"/>
    <mergeCell ref="M39:N39"/>
    <mergeCell ref="P39:R39"/>
    <mergeCell ref="A40:B40"/>
    <mergeCell ref="C40:D40"/>
    <mergeCell ref="F40:H40"/>
    <mergeCell ref="K40:L40"/>
    <mergeCell ref="M40:N40"/>
    <mergeCell ref="P40:R40"/>
    <mergeCell ref="A41:B41"/>
    <mergeCell ref="C41:D41"/>
    <mergeCell ref="F41:H41"/>
    <mergeCell ref="K41:L41"/>
    <mergeCell ref="M41:N41"/>
    <mergeCell ref="P41:R41"/>
    <mergeCell ref="A42:B42"/>
    <mergeCell ref="C42:D42"/>
    <mergeCell ref="F42:H42"/>
    <mergeCell ref="K42:L42"/>
    <mergeCell ref="M42:N42"/>
    <mergeCell ref="P42:R42"/>
    <mergeCell ref="M44:O44"/>
    <mergeCell ref="P44:R44"/>
    <mergeCell ref="A45:H4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3" min="1" style="0" width="9"/>
    <col collapsed="false" customWidth="true" hidden="false" outlineLevel="0" max="4" min="4" style="0" width="13.5"/>
    <col collapsed="false" customWidth="true" hidden="false" outlineLevel="0" max="7" min="5" style="0" width="9"/>
    <col collapsed="false" customWidth="true" hidden="false" outlineLevel="0" max="8" min="8" style="0" width="11.5"/>
    <col collapsed="false" customWidth="true" hidden="false" outlineLevel="0" max="11" min="9" style="0" width="9"/>
    <col collapsed="false" customWidth="true" hidden="false" outlineLevel="0" max="12" min="12" style="0" width="11.63"/>
    <col collapsed="false" customWidth="true" hidden="false" outlineLevel="0" max="15" min="13" style="0" width="9"/>
    <col collapsed="false" customWidth="true" hidden="false" outlineLevel="0" max="16" min="16" style="0" width="13.5"/>
    <col collapsed="false" customWidth="true" hidden="false" outlineLevel="0" max="19" min="17" style="0" width="9"/>
    <col collapsed="false" customWidth="true" hidden="false" outlineLevel="0" max="20" min="20" style="0" width="13.5"/>
    <col collapsed="false" customWidth="true" hidden="false" outlineLevel="0" max="23" min="21" style="0" width="9"/>
    <col collapsed="false" customWidth="true" hidden="false" outlineLevel="0" max="24" min="24" style="0" width="13.5"/>
    <col collapsed="false" customWidth="true" hidden="false" outlineLevel="0" max="26" min="25" style="0" width="9"/>
  </cols>
  <sheetData>
    <row r="1" customFormat="false" ht="12.75" hidden="false" customHeight="true" outlineLevel="0" collapsed="false">
      <c r="A1" s="46" t="s">
        <v>36</v>
      </c>
      <c r="B1" s="46"/>
      <c r="C1" s="46" t="s">
        <v>37</v>
      </c>
      <c r="D1" s="46"/>
      <c r="E1" s="46" t="s">
        <v>38</v>
      </c>
      <c r="F1" s="46"/>
      <c r="G1" s="46" t="s">
        <v>39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customFormat="false" ht="12.75" hidden="false" customHeight="true" outlineLevel="0" collapsed="false">
      <c r="A2" s="3" t="n">
        <f aca="false">Megrendelőlap!I45</f>
        <v>0</v>
      </c>
      <c r="B2" s="3"/>
      <c r="C2" s="3" t="n">
        <f aca="false">IF(A2="cm",0.0001,0.000001)</f>
        <v>1E-006</v>
      </c>
      <c r="D2" s="3"/>
      <c r="E2" s="3" t="n">
        <f aca="false">IF(A2="cm",0.01,0.001)</f>
        <v>0.001</v>
      </c>
      <c r="F2" s="3"/>
      <c r="G2" s="3" t="str">
        <f aca="false">IF(OR(A2="mm",A2="cm"),"","HIBA")</f>
        <v>HIBA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2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2.75" hidden="false" customHeight="true" outlineLevel="0" collapsed="false">
      <c r="A4" s="46" t="s">
        <v>40</v>
      </c>
      <c r="B4" s="46" t="s">
        <v>41</v>
      </c>
      <c r="C4" s="46" t="s">
        <v>41</v>
      </c>
      <c r="D4" s="46" t="s">
        <v>42</v>
      </c>
      <c r="E4" s="46" t="s">
        <v>43</v>
      </c>
      <c r="F4" s="46" t="s">
        <v>44</v>
      </c>
      <c r="G4" s="46" t="s">
        <v>44</v>
      </c>
      <c r="H4" s="46" t="s">
        <v>45</v>
      </c>
      <c r="I4" s="46" t="s">
        <v>46</v>
      </c>
      <c r="J4" s="46" t="s">
        <v>47</v>
      </c>
      <c r="K4" s="46" t="s">
        <v>47</v>
      </c>
      <c r="L4" s="46" t="s">
        <v>48</v>
      </c>
      <c r="M4" s="46" t="s">
        <v>49</v>
      </c>
      <c r="N4" s="46" t="s">
        <v>50</v>
      </c>
      <c r="O4" s="46" t="s">
        <v>50</v>
      </c>
      <c r="P4" s="46" t="s">
        <v>51</v>
      </c>
      <c r="Q4" s="46" t="s">
        <v>52</v>
      </c>
      <c r="R4" s="46" t="s">
        <v>53</v>
      </c>
      <c r="S4" s="46" t="s">
        <v>53</v>
      </c>
      <c r="T4" s="46" t="s">
        <v>54</v>
      </c>
      <c r="U4" s="46" t="s">
        <v>55</v>
      </c>
      <c r="V4" s="46" t="s">
        <v>56</v>
      </c>
      <c r="W4" s="46" t="s">
        <v>56</v>
      </c>
      <c r="X4" s="46" t="s">
        <v>57</v>
      </c>
      <c r="Y4" s="46" t="s">
        <v>58</v>
      </c>
      <c r="Z4" s="46" t="s">
        <v>39</v>
      </c>
    </row>
    <row r="5" customFormat="false" ht="12.75" hidden="false" customHeight="true" outlineLevel="0" collapsed="false">
      <c r="A5" s="3" t="n">
        <f aca="false">Megrendelőlap!A8*Megrendelőlap!B8*Megrendelőlap!C8*Függvények!$C$2</f>
        <v>0</v>
      </c>
      <c r="B5" s="3" t="n">
        <f aca="false">IF(Megrendelőlap!D8=0.4,1,0)</f>
        <v>0</v>
      </c>
      <c r="C5" s="3" t="n">
        <f aca="false">IF(Megrendelőlap!E8=0.4,1,0)</f>
        <v>0</v>
      </c>
      <c r="D5" s="3" t="n">
        <f aca="false">SUM(B5:C5)</f>
        <v>0</v>
      </c>
      <c r="E5" s="3" t="n">
        <f aca="false">Megrendelőlap!A8*Megrendelőlap!C8*Függvények!D5*Függvények!$E$2</f>
        <v>0</v>
      </c>
      <c r="F5" s="3" t="n">
        <f aca="false">IF(Megrendelőlap!D8=1,1,0)</f>
        <v>0</v>
      </c>
      <c r="G5" s="3" t="n">
        <f aca="false">IF(Megrendelőlap!E8=1,1,0)</f>
        <v>0</v>
      </c>
      <c r="H5" s="3" t="n">
        <f aca="false">SUM(F5:G5)</f>
        <v>0</v>
      </c>
      <c r="I5" s="3" t="n">
        <f aca="false">Megrendelőlap!A8*Megrendelőlap!C8*Függvények!H5*Függvények!$E$2</f>
        <v>0</v>
      </c>
      <c r="J5" s="3" t="n">
        <f aca="false">IF(Megrendelőlap!D8=2,1,0)</f>
        <v>0</v>
      </c>
      <c r="K5" s="3" t="n">
        <f aca="false">IF(Megrendelőlap!E8=2,1,0)</f>
        <v>0</v>
      </c>
      <c r="L5" s="3" t="n">
        <f aca="false">SUM(J5:K5)</f>
        <v>0</v>
      </c>
      <c r="M5" s="3" t="n">
        <f aca="false">Megrendelőlap!A8*Megrendelőlap!C8*Függvények!L5*Függvények!$E$2</f>
        <v>0</v>
      </c>
      <c r="N5" s="3" t="n">
        <f aca="false">IF(Megrendelőlap!F8=0.4,1,0)</f>
        <v>0</v>
      </c>
      <c r="O5" s="3" t="n">
        <f aca="false">IF(Megrendelőlap!G8=0.4,1,0)</f>
        <v>0</v>
      </c>
      <c r="P5" s="3" t="n">
        <f aca="false">SUM(N5:O5)</f>
        <v>0</v>
      </c>
      <c r="Q5" s="3" t="n">
        <f aca="false">Megrendelőlap!B8*Megrendelőlap!C8*Függvények!P5*Függvények!$E$2</f>
        <v>0</v>
      </c>
      <c r="R5" s="3" t="n">
        <f aca="false">IF(Megrendelőlap!F8=1,1,0)</f>
        <v>0</v>
      </c>
      <c r="S5" s="3" t="n">
        <f aca="false">IF(Megrendelőlap!G8=1,1,0)</f>
        <v>0</v>
      </c>
      <c r="T5" s="3" t="n">
        <f aca="false">SUM(R5:S5)</f>
        <v>0</v>
      </c>
      <c r="U5" s="3" t="n">
        <f aca="false">Megrendelőlap!B8*Megrendelőlap!C8*Függvények!T5*Függvények!$E$2</f>
        <v>0</v>
      </c>
      <c r="V5" s="3" t="n">
        <f aca="false">IF(Megrendelőlap!F8=2,1,0)</f>
        <v>0</v>
      </c>
      <c r="W5" s="3" t="n">
        <f aca="false">IF(Megrendelőlap!G8=2,1,0)</f>
        <v>0</v>
      </c>
      <c r="X5" s="3" t="n">
        <f aca="false">SUM(V5:W5)</f>
        <v>0</v>
      </c>
      <c r="Y5" s="3" t="n">
        <f aca="false">Megrendelőlap!B8*Megrendelőlap!C8*Függvények!X5*Függvények!$E$2</f>
        <v>0</v>
      </c>
      <c r="Z5" s="3" t="str">
        <f aca="false">IF(OR(AND(Megrendelőlap!A8*Függvények!$E$2&lt;0.01,Megrendelőlap!A8&lt;&gt;""),AND(Megrendelőlap!B8*Függvények!$E$2&lt;0.01,Megrendelőlap!B8&lt;&gt;""),AND(Megrendelőlap!C8&lt;1,Megrendelőlap!C8&lt;&gt;""),AND(SUM(B5,F5,J5)=0,Megrendelőlap!D8&lt;&gt;""),AND(SUM(C5,G5,K5)=0,Megrendelőlap!E8&lt;&gt;""),AND(SUM(N5,R5,V5)=0,Megrendelőlap!F8&lt;&gt;""),AND(SUM(O5,S5,W5)=0,Megrendelőlap!G8&lt;&gt;"")),"HIBA","")</f>
        <v/>
      </c>
    </row>
    <row r="6" customFormat="false" ht="12.75" hidden="false" customHeight="true" outlineLevel="0" collapsed="false">
      <c r="A6" s="3" t="n">
        <f aca="false">Megrendelőlap!A9*Megrendelőlap!B9*Megrendelőlap!C9*Függvények!$C$2</f>
        <v>0</v>
      </c>
      <c r="B6" s="3" t="n">
        <f aca="false">IF(Megrendelőlap!D9=0.4,1,0)</f>
        <v>0</v>
      </c>
      <c r="C6" s="3" t="n">
        <f aca="false">IF(Megrendelőlap!E9=0.4,1,0)</f>
        <v>0</v>
      </c>
      <c r="D6" s="3" t="n">
        <f aca="false">SUM(B6:C6)</f>
        <v>0</v>
      </c>
      <c r="E6" s="3" t="n">
        <f aca="false">Megrendelőlap!A9*Megrendelőlap!C9*Függvények!D6*Függvények!$E$2</f>
        <v>0</v>
      </c>
      <c r="F6" s="3" t="n">
        <f aca="false">IF(Megrendelőlap!D9=1,1,0)</f>
        <v>0</v>
      </c>
      <c r="G6" s="3" t="n">
        <f aca="false">IF(Megrendelőlap!E9=1,1,0)</f>
        <v>0</v>
      </c>
      <c r="H6" s="3" t="n">
        <f aca="false">SUM(F6:G6)</f>
        <v>0</v>
      </c>
      <c r="I6" s="3" t="n">
        <f aca="false">Megrendelőlap!A9*Megrendelőlap!C9*Függvények!H6*Függvények!$E$2</f>
        <v>0</v>
      </c>
      <c r="J6" s="3" t="n">
        <f aca="false">IF(Megrendelőlap!D9=2,1,0)</f>
        <v>0</v>
      </c>
      <c r="K6" s="3" t="n">
        <f aca="false">IF(Megrendelőlap!E9=2,1,0)</f>
        <v>0</v>
      </c>
      <c r="L6" s="3" t="n">
        <f aca="false">SUM(J6:K6)</f>
        <v>0</v>
      </c>
      <c r="M6" s="3" t="n">
        <f aca="false">Megrendelőlap!A9*Megrendelőlap!C9*Függvények!L6*Függvények!$E$2</f>
        <v>0</v>
      </c>
      <c r="N6" s="3" t="n">
        <f aca="false">IF(Megrendelőlap!F9=0.4,1,0)</f>
        <v>0</v>
      </c>
      <c r="O6" s="3" t="n">
        <f aca="false">IF(Megrendelőlap!G9=0.4,1,0)</f>
        <v>0</v>
      </c>
      <c r="P6" s="3" t="n">
        <f aca="false">SUM(N6:O6)</f>
        <v>0</v>
      </c>
      <c r="Q6" s="3" t="n">
        <f aca="false">Megrendelőlap!B9*Megrendelőlap!C9*Függvények!P6*Függvények!$E$2</f>
        <v>0</v>
      </c>
      <c r="R6" s="3" t="n">
        <f aca="false">IF(Megrendelőlap!F9=1,1,0)</f>
        <v>0</v>
      </c>
      <c r="S6" s="3" t="n">
        <f aca="false">IF(Megrendelőlap!G9=1,1,0)</f>
        <v>0</v>
      </c>
      <c r="T6" s="3" t="n">
        <f aca="false">SUM(R6:S6)</f>
        <v>0</v>
      </c>
      <c r="U6" s="3" t="n">
        <f aca="false">Megrendelőlap!B9*Megrendelőlap!C9*Függvények!T6*Függvények!$E$2</f>
        <v>0</v>
      </c>
      <c r="V6" s="3" t="n">
        <f aca="false">IF(Megrendelőlap!F9=2,1,0)</f>
        <v>0</v>
      </c>
      <c r="W6" s="3" t="n">
        <f aca="false">IF(Megrendelőlap!G9=2,1,0)</f>
        <v>0</v>
      </c>
      <c r="X6" s="3" t="n">
        <f aca="false">SUM(V6:W6)</f>
        <v>0</v>
      </c>
      <c r="Y6" s="3" t="n">
        <f aca="false">Megrendelőlap!B9*Megrendelőlap!C9*Függvények!X6*Függvények!$E$2</f>
        <v>0</v>
      </c>
      <c r="Z6" s="3" t="str">
        <f aca="false">IF(OR(AND(Megrendelőlap!A9*Függvények!$E$2&lt;0.01,Megrendelőlap!A9&lt;&gt;""),AND(Megrendelőlap!B9*Függvények!$E$2&lt;0.01,Megrendelőlap!B9&lt;&gt;""),AND(Megrendelőlap!C9&lt;1,Megrendelőlap!C9&lt;&gt;""),AND(SUM(B6,F6,J6)=0,Megrendelőlap!D9&lt;&gt;""),AND(SUM(C6,G6,K6)=0,Megrendelőlap!E9&lt;&gt;""),AND(SUM(N6,R6,V6)=0,Megrendelőlap!F9&lt;&gt;""),AND(SUM(O6,S6,W6)=0,Megrendelőlap!G9&lt;&gt;"")),"HIBA","")</f>
        <v/>
      </c>
    </row>
    <row r="7" customFormat="false" ht="12.75" hidden="false" customHeight="true" outlineLevel="0" collapsed="false">
      <c r="A7" s="3" t="n">
        <f aca="false">Megrendelőlap!A10*Megrendelőlap!B10*Megrendelőlap!C10*Függvények!$C$2</f>
        <v>0</v>
      </c>
      <c r="B7" s="3" t="n">
        <f aca="false">IF(Megrendelőlap!D10=0.4,1,0)</f>
        <v>0</v>
      </c>
      <c r="C7" s="3" t="n">
        <f aca="false">IF(Megrendelőlap!E10=0.4,1,0)</f>
        <v>0</v>
      </c>
      <c r="D7" s="3" t="n">
        <f aca="false">SUM(B7:C7)</f>
        <v>0</v>
      </c>
      <c r="E7" s="3" t="n">
        <f aca="false">Megrendelőlap!A10*Megrendelőlap!C10*Függvények!D7*Függvények!$E$2</f>
        <v>0</v>
      </c>
      <c r="F7" s="3" t="n">
        <f aca="false">IF(Megrendelőlap!D10=1,1,0)</f>
        <v>0</v>
      </c>
      <c r="G7" s="3" t="n">
        <f aca="false">IF(Megrendelőlap!E10=1,1,0)</f>
        <v>0</v>
      </c>
      <c r="H7" s="3" t="n">
        <f aca="false">SUM(F7:G7)</f>
        <v>0</v>
      </c>
      <c r="I7" s="3" t="n">
        <f aca="false">Megrendelőlap!A10*Megrendelőlap!C10*Függvények!H7*Függvények!$E$2</f>
        <v>0</v>
      </c>
      <c r="J7" s="3" t="n">
        <f aca="false">IF(Megrendelőlap!D10=2,1,0)</f>
        <v>0</v>
      </c>
      <c r="K7" s="3" t="n">
        <f aca="false">IF(Megrendelőlap!E10=2,1,0)</f>
        <v>0</v>
      </c>
      <c r="L7" s="3" t="n">
        <f aca="false">SUM(J7:K7)</f>
        <v>0</v>
      </c>
      <c r="M7" s="3" t="n">
        <f aca="false">Megrendelőlap!A10*Megrendelőlap!C10*Függvények!L7*Függvények!$E$2</f>
        <v>0</v>
      </c>
      <c r="N7" s="3" t="n">
        <f aca="false">IF(Megrendelőlap!F10=0.4,1,0)</f>
        <v>0</v>
      </c>
      <c r="O7" s="3" t="n">
        <f aca="false">IF(Megrendelőlap!G10=0.4,1,0)</f>
        <v>0</v>
      </c>
      <c r="P7" s="3" t="n">
        <f aca="false">SUM(N7:O7)</f>
        <v>0</v>
      </c>
      <c r="Q7" s="3" t="n">
        <f aca="false">Megrendelőlap!B10*Megrendelőlap!C10*Függvények!P7*Függvények!$E$2</f>
        <v>0</v>
      </c>
      <c r="R7" s="3" t="n">
        <f aca="false">IF(Megrendelőlap!F10=1,1,0)</f>
        <v>0</v>
      </c>
      <c r="S7" s="3" t="n">
        <f aca="false">IF(Megrendelőlap!G10=1,1,0)</f>
        <v>0</v>
      </c>
      <c r="T7" s="3" t="n">
        <f aca="false">SUM(R7:S7)</f>
        <v>0</v>
      </c>
      <c r="U7" s="3" t="n">
        <f aca="false">Megrendelőlap!B10*Megrendelőlap!C10*Függvények!T7*Függvények!$E$2</f>
        <v>0</v>
      </c>
      <c r="V7" s="3" t="n">
        <f aca="false">IF(Megrendelőlap!F10=2,1,0)</f>
        <v>0</v>
      </c>
      <c r="W7" s="3" t="n">
        <f aca="false">IF(Megrendelőlap!G10=2,1,0)</f>
        <v>0</v>
      </c>
      <c r="X7" s="3" t="n">
        <f aca="false">SUM(V7:W7)</f>
        <v>0</v>
      </c>
      <c r="Y7" s="3" t="n">
        <f aca="false">Megrendelőlap!B10*Megrendelőlap!C10*Függvények!X7*Függvények!$E$2</f>
        <v>0</v>
      </c>
      <c r="Z7" s="3" t="str">
        <f aca="false">IF(OR(AND(Megrendelőlap!A10*Függvények!$E$2&lt;0.01,Megrendelőlap!A10&lt;&gt;""),AND(Megrendelőlap!B10*Függvények!$E$2&lt;0.01,Megrendelőlap!B10&lt;&gt;""),AND(Megrendelőlap!C10&lt;1,Megrendelőlap!C10&lt;&gt;""),AND(SUM(B7,F7,J7)=0,Megrendelőlap!D10&lt;&gt;""),AND(SUM(C7,G7,K7)=0,Megrendelőlap!E10&lt;&gt;""),AND(SUM(N7,R7,V7)=0,Megrendelőlap!F10&lt;&gt;""),AND(SUM(O7,S7,W7)=0,Megrendelőlap!G10&lt;&gt;"")),"HIBA","")</f>
        <v/>
      </c>
    </row>
    <row r="8" customFormat="false" ht="12.75" hidden="false" customHeight="true" outlineLevel="0" collapsed="false">
      <c r="A8" s="3" t="n">
        <f aca="false">Megrendelőlap!A11*Megrendelőlap!B11*Megrendelőlap!C11*Függvények!$C$2</f>
        <v>0</v>
      </c>
      <c r="B8" s="3" t="n">
        <f aca="false">IF(Megrendelőlap!D11=0.4,1,0)</f>
        <v>0</v>
      </c>
      <c r="C8" s="3" t="n">
        <f aca="false">IF(Megrendelőlap!E11=0.4,1,0)</f>
        <v>0</v>
      </c>
      <c r="D8" s="3" t="n">
        <f aca="false">SUM(B8:C8)</f>
        <v>0</v>
      </c>
      <c r="E8" s="3" t="n">
        <f aca="false">Megrendelőlap!A11*Megrendelőlap!C11*Függvények!D8*Függvények!$E$2</f>
        <v>0</v>
      </c>
      <c r="F8" s="3" t="n">
        <f aca="false">IF(Megrendelőlap!D11=1,1,0)</f>
        <v>0</v>
      </c>
      <c r="G8" s="3" t="n">
        <f aca="false">IF(Megrendelőlap!E11=1,1,0)</f>
        <v>0</v>
      </c>
      <c r="H8" s="3" t="n">
        <f aca="false">SUM(F8:G8)</f>
        <v>0</v>
      </c>
      <c r="I8" s="3" t="n">
        <f aca="false">Megrendelőlap!A11*Megrendelőlap!C11*Függvények!H8*Függvények!$E$2</f>
        <v>0</v>
      </c>
      <c r="J8" s="3" t="n">
        <f aca="false">IF(Megrendelőlap!D11=2,1,0)</f>
        <v>0</v>
      </c>
      <c r="K8" s="3" t="n">
        <f aca="false">IF(Megrendelőlap!E11=2,1,0)</f>
        <v>0</v>
      </c>
      <c r="L8" s="3" t="n">
        <f aca="false">SUM(J8:K8)</f>
        <v>0</v>
      </c>
      <c r="M8" s="3" t="n">
        <f aca="false">Megrendelőlap!A11*Megrendelőlap!C11*Függvények!L8*Függvények!$E$2</f>
        <v>0</v>
      </c>
      <c r="N8" s="3" t="n">
        <f aca="false">IF(Megrendelőlap!F11=0.4,1,0)</f>
        <v>0</v>
      </c>
      <c r="O8" s="3" t="n">
        <f aca="false">IF(Megrendelőlap!G11=0.4,1,0)</f>
        <v>0</v>
      </c>
      <c r="P8" s="3" t="n">
        <f aca="false">SUM(N8:O8)</f>
        <v>0</v>
      </c>
      <c r="Q8" s="3" t="n">
        <f aca="false">Megrendelőlap!B11*Megrendelőlap!C11*Függvények!P8*Függvények!$E$2</f>
        <v>0</v>
      </c>
      <c r="R8" s="3" t="n">
        <f aca="false">IF(Megrendelőlap!F11=1,1,0)</f>
        <v>0</v>
      </c>
      <c r="S8" s="3" t="n">
        <f aca="false">IF(Megrendelőlap!G11=1,1,0)</f>
        <v>0</v>
      </c>
      <c r="T8" s="3" t="n">
        <f aca="false">SUM(R8:S8)</f>
        <v>0</v>
      </c>
      <c r="U8" s="3" t="n">
        <f aca="false">Megrendelőlap!B11*Megrendelőlap!C11*Függvények!T8*Függvények!$E$2</f>
        <v>0</v>
      </c>
      <c r="V8" s="3" t="n">
        <f aca="false">IF(Megrendelőlap!F11=2,1,0)</f>
        <v>0</v>
      </c>
      <c r="W8" s="3" t="n">
        <f aca="false">IF(Megrendelőlap!G11=2,1,0)</f>
        <v>0</v>
      </c>
      <c r="X8" s="3" t="n">
        <f aca="false">SUM(V8:W8)</f>
        <v>0</v>
      </c>
      <c r="Y8" s="3" t="n">
        <f aca="false">Megrendelőlap!B11*Megrendelőlap!C11*Függvények!X8*Függvények!$E$2</f>
        <v>0</v>
      </c>
      <c r="Z8" s="3" t="str">
        <f aca="false">IF(OR(AND(Megrendelőlap!A11*Függvények!$E$2&lt;0.01,Megrendelőlap!A11&lt;&gt;""),AND(Megrendelőlap!B11*Függvények!$E$2&lt;0.01,Megrendelőlap!B11&lt;&gt;""),AND(Megrendelőlap!C11&lt;1,Megrendelőlap!C11&lt;&gt;""),AND(SUM(B8,F8,J8)=0,Megrendelőlap!D11&lt;&gt;""),AND(SUM(C8,G8,K8)=0,Megrendelőlap!E11&lt;&gt;""),AND(SUM(N8,R8,V8)=0,Megrendelőlap!F11&lt;&gt;""),AND(SUM(O8,S8,W8)=0,Megrendelőlap!G11&lt;&gt;"")),"HIBA","")</f>
        <v/>
      </c>
    </row>
    <row r="9" customFormat="false" ht="12.75" hidden="false" customHeight="true" outlineLevel="0" collapsed="false">
      <c r="A9" s="3" t="n">
        <f aca="false">Megrendelőlap!A12*Megrendelőlap!B12*Megrendelőlap!C12*Függvények!$C$2</f>
        <v>0</v>
      </c>
      <c r="B9" s="3" t="n">
        <f aca="false">IF(Megrendelőlap!D12=0.4,1,0)</f>
        <v>0</v>
      </c>
      <c r="C9" s="3" t="n">
        <f aca="false">IF(Megrendelőlap!E12=0.4,1,0)</f>
        <v>0</v>
      </c>
      <c r="D9" s="3" t="n">
        <f aca="false">SUM(B9:C9)</f>
        <v>0</v>
      </c>
      <c r="E9" s="3" t="n">
        <f aca="false">Megrendelőlap!A12*Megrendelőlap!C12*Függvények!D9*Függvények!$E$2</f>
        <v>0</v>
      </c>
      <c r="F9" s="3" t="n">
        <f aca="false">IF(Megrendelőlap!D12=1,1,0)</f>
        <v>0</v>
      </c>
      <c r="G9" s="3" t="n">
        <f aca="false">IF(Megrendelőlap!E12=1,1,0)</f>
        <v>0</v>
      </c>
      <c r="H9" s="3" t="n">
        <f aca="false">SUM(F9:G9)</f>
        <v>0</v>
      </c>
      <c r="I9" s="3" t="n">
        <f aca="false">Megrendelőlap!A12*Megrendelőlap!C12*Függvények!H9*Függvények!$E$2</f>
        <v>0</v>
      </c>
      <c r="J9" s="3" t="n">
        <f aca="false">IF(Megrendelőlap!D12=2,1,0)</f>
        <v>0</v>
      </c>
      <c r="K9" s="3" t="n">
        <f aca="false">IF(Megrendelőlap!E12=2,1,0)</f>
        <v>0</v>
      </c>
      <c r="L9" s="3" t="n">
        <f aca="false">SUM(J9:K9)</f>
        <v>0</v>
      </c>
      <c r="M9" s="3" t="n">
        <f aca="false">Megrendelőlap!A12*Megrendelőlap!C12*Függvények!L9*Függvények!$E$2</f>
        <v>0</v>
      </c>
      <c r="N9" s="3" t="n">
        <f aca="false">IF(Megrendelőlap!F12=0.4,1,0)</f>
        <v>0</v>
      </c>
      <c r="O9" s="3" t="n">
        <f aca="false">IF(Megrendelőlap!G12=0.4,1,0)</f>
        <v>0</v>
      </c>
      <c r="P9" s="3" t="n">
        <f aca="false">SUM(N9:O9)</f>
        <v>0</v>
      </c>
      <c r="Q9" s="3" t="n">
        <f aca="false">Megrendelőlap!B12*Megrendelőlap!C12*Függvények!P9*Függvények!$E$2</f>
        <v>0</v>
      </c>
      <c r="R9" s="3" t="n">
        <f aca="false">IF(Megrendelőlap!F12=1,1,0)</f>
        <v>0</v>
      </c>
      <c r="S9" s="3" t="n">
        <f aca="false">IF(Megrendelőlap!G12=1,1,0)</f>
        <v>0</v>
      </c>
      <c r="T9" s="3" t="n">
        <f aca="false">SUM(R9:S9)</f>
        <v>0</v>
      </c>
      <c r="U9" s="3" t="n">
        <f aca="false">Megrendelőlap!B12*Megrendelőlap!C12*Függvények!T9*Függvények!$E$2</f>
        <v>0</v>
      </c>
      <c r="V9" s="3" t="n">
        <f aca="false">IF(Megrendelőlap!F12=2,1,0)</f>
        <v>0</v>
      </c>
      <c r="W9" s="3" t="n">
        <f aca="false">IF(Megrendelőlap!G12=2,1,0)</f>
        <v>0</v>
      </c>
      <c r="X9" s="3" t="n">
        <f aca="false">SUM(V9:W9)</f>
        <v>0</v>
      </c>
      <c r="Y9" s="3" t="n">
        <f aca="false">Megrendelőlap!B12*Megrendelőlap!C12*Függvények!X9*Függvények!$E$2</f>
        <v>0</v>
      </c>
      <c r="Z9" s="3" t="str">
        <f aca="false">IF(OR(AND(Megrendelőlap!A12*Függvények!$E$2&lt;0.01,Megrendelőlap!A12&lt;&gt;""),AND(Megrendelőlap!B12*Függvények!$E$2&lt;0.01,Megrendelőlap!B12&lt;&gt;""),AND(Megrendelőlap!C12&lt;1,Megrendelőlap!C12&lt;&gt;""),AND(SUM(B9,F9,J9)=0,Megrendelőlap!D12&lt;&gt;""),AND(SUM(C9,G9,K9)=0,Megrendelőlap!E12&lt;&gt;""),AND(SUM(N9,R9,V9)=0,Megrendelőlap!F12&lt;&gt;""),AND(SUM(O9,S9,W9)=0,Megrendelőlap!G12&lt;&gt;"")),"HIBA","")</f>
        <v/>
      </c>
    </row>
    <row r="10" customFormat="false" ht="12.75" hidden="false" customHeight="true" outlineLevel="0" collapsed="false">
      <c r="A10" s="3" t="n">
        <f aca="false">Megrendelőlap!A13*Megrendelőlap!B13*Megrendelőlap!C13*Függvények!$C$2</f>
        <v>0</v>
      </c>
      <c r="B10" s="3" t="n">
        <f aca="false">IF(Megrendelőlap!D13=0.4,1,0)</f>
        <v>0</v>
      </c>
      <c r="C10" s="3" t="n">
        <f aca="false">IF(Megrendelőlap!E13=0.4,1,0)</f>
        <v>0</v>
      </c>
      <c r="D10" s="3" t="n">
        <f aca="false">SUM(B10:C10)</f>
        <v>0</v>
      </c>
      <c r="E10" s="3" t="n">
        <f aca="false">Megrendelőlap!A13*Megrendelőlap!C13*Függvények!D10*Függvények!$E$2</f>
        <v>0</v>
      </c>
      <c r="F10" s="3" t="n">
        <f aca="false">IF(Megrendelőlap!D13=1,1,0)</f>
        <v>0</v>
      </c>
      <c r="G10" s="3" t="n">
        <f aca="false">IF(Megrendelőlap!E13=1,1,0)</f>
        <v>0</v>
      </c>
      <c r="H10" s="3" t="n">
        <f aca="false">SUM(F10:G10)</f>
        <v>0</v>
      </c>
      <c r="I10" s="3" t="n">
        <f aca="false">Megrendelőlap!A13*Megrendelőlap!C13*Függvények!H10*Függvények!$E$2</f>
        <v>0</v>
      </c>
      <c r="J10" s="3" t="n">
        <f aca="false">IF(Megrendelőlap!D13=2,1,0)</f>
        <v>0</v>
      </c>
      <c r="K10" s="3" t="n">
        <f aca="false">IF(Megrendelőlap!E13=2,1,0)</f>
        <v>0</v>
      </c>
      <c r="L10" s="3" t="n">
        <f aca="false">SUM(J10:K10)</f>
        <v>0</v>
      </c>
      <c r="M10" s="3" t="n">
        <f aca="false">Megrendelőlap!A13*Megrendelőlap!C13*Függvények!L10*Függvények!$E$2</f>
        <v>0</v>
      </c>
      <c r="N10" s="3" t="n">
        <f aca="false">IF(Megrendelőlap!F13=0.4,1,0)</f>
        <v>0</v>
      </c>
      <c r="O10" s="3" t="n">
        <f aca="false">IF(Megrendelőlap!G13=0.4,1,0)</f>
        <v>0</v>
      </c>
      <c r="P10" s="3" t="n">
        <f aca="false">SUM(N10:O10)</f>
        <v>0</v>
      </c>
      <c r="Q10" s="3" t="n">
        <f aca="false">Megrendelőlap!B13*Megrendelőlap!C13*Függvények!P10*Függvények!$E$2</f>
        <v>0</v>
      </c>
      <c r="R10" s="3" t="n">
        <f aca="false">IF(Megrendelőlap!F13=1,1,0)</f>
        <v>0</v>
      </c>
      <c r="S10" s="3" t="n">
        <f aca="false">IF(Megrendelőlap!G13=1,1,0)</f>
        <v>0</v>
      </c>
      <c r="T10" s="3" t="n">
        <f aca="false">SUM(R10:S10)</f>
        <v>0</v>
      </c>
      <c r="U10" s="3" t="n">
        <f aca="false">Megrendelőlap!B13*Megrendelőlap!C13*Függvények!T10*Függvények!$E$2</f>
        <v>0</v>
      </c>
      <c r="V10" s="3" t="n">
        <f aca="false">IF(Megrendelőlap!F13=2,1,0)</f>
        <v>0</v>
      </c>
      <c r="W10" s="3" t="n">
        <f aca="false">IF(Megrendelőlap!G13=2,1,0)</f>
        <v>0</v>
      </c>
      <c r="X10" s="3" t="n">
        <f aca="false">SUM(V10:W10)</f>
        <v>0</v>
      </c>
      <c r="Y10" s="3" t="n">
        <f aca="false">Megrendelőlap!B13*Megrendelőlap!C13*Függvények!X10*Függvények!$E$2</f>
        <v>0</v>
      </c>
      <c r="Z10" s="3" t="str">
        <f aca="false">IF(OR(AND(Megrendelőlap!A13*Függvények!$E$2&lt;0.01,Megrendelőlap!A13&lt;&gt;""),AND(Megrendelőlap!B13*Függvények!$E$2&lt;0.01,Megrendelőlap!B13&lt;&gt;""),AND(Megrendelőlap!C13&lt;1,Megrendelőlap!C13&lt;&gt;""),AND(SUM(B10,F10,J10)=0,Megrendelőlap!D13&lt;&gt;""),AND(SUM(C10,G10,K10)=0,Megrendelőlap!E13&lt;&gt;""),AND(SUM(N10,R10,V10)=0,Megrendelőlap!F13&lt;&gt;""),AND(SUM(O10,S10,W10)=0,Megrendelőlap!G13&lt;&gt;"")),"HIBA","")</f>
        <v/>
      </c>
    </row>
    <row r="11" customFormat="false" ht="12.75" hidden="false" customHeight="true" outlineLevel="0" collapsed="false">
      <c r="A11" s="3" t="n">
        <f aca="false">Megrendelőlap!A14*Megrendelőlap!B14*Megrendelőlap!C14*Függvények!$C$2</f>
        <v>0</v>
      </c>
      <c r="B11" s="3" t="n">
        <f aca="false">IF(Megrendelőlap!D14=0.4,1,0)</f>
        <v>0</v>
      </c>
      <c r="C11" s="3" t="n">
        <f aca="false">IF(Megrendelőlap!E14=0.4,1,0)</f>
        <v>0</v>
      </c>
      <c r="D11" s="3" t="n">
        <f aca="false">SUM(B11:C11)</f>
        <v>0</v>
      </c>
      <c r="E11" s="3" t="n">
        <f aca="false">Megrendelőlap!A14*Megrendelőlap!C14*Függvények!D11*Függvények!$E$2</f>
        <v>0</v>
      </c>
      <c r="F11" s="3" t="n">
        <f aca="false">IF(Megrendelőlap!D14=1,1,0)</f>
        <v>0</v>
      </c>
      <c r="G11" s="3" t="n">
        <f aca="false">IF(Megrendelőlap!E14=1,1,0)</f>
        <v>0</v>
      </c>
      <c r="H11" s="3" t="n">
        <f aca="false">SUM(F11:G11)</f>
        <v>0</v>
      </c>
      <c r="I11" s="3" t="n">
        <f aca="false">Megrendelőlap!A14*Megrendelőlap!C14*Függvények!H11*Függvények!$E$2</f>
        <v>0</v>
      </c>
      <c r="J11" s="3" t="n">
        <f aca="false">IF(Megrendelőlap!D14=2,1,0)</f>
        <v>0</v>
      </c>
      <c r="K11" s="3" t="n">
        <f aca="false">IF(Megrendelőlap!E14=2,1,0)</f>
        <v>0</v>
      </c>
      <c r="L11" s="3" t="n">
        <f aca="false">SUM(J11:K11)</f>
        <v>0</v>
      </c>
      <c r="M11" s="3" t="n">
        <f aca="false">Megrendelőlap!A14*Megrendelőlap!C14*Függvények!L11*Függvények!$E$2</f>
        <v>0</v>
      </c>
      <c r="N11" s="3" t="n">
        <f aca="false">IF(Megrendelőlap!F14=0.4,1,0)</f>
        <v>0</v>
      </c>
      <c r="O11" s="3" t="n">
        <f aca="false">IF(Megrendelőlap!G14=0.4,1,0)</f>
        <v>0</v>
      </c>
      <c r="P11" s="3" t="n">
        <f aca="false">SUM(N11:O11)</f>
        <v>0</v>
      </c>
      <c r="Q11" s="3" t="n">
        <f aca="false">Megrendelőlap!B14*Megrendelőlap!C14*Függvények!P11*Függvények!$E$2</f>
        <v>0</v>
      </c>
      <c r="R11" s="3" t="n">
        <f aca="false">IF(Megrendelőlap!F14=1,1,0)</f>
        <v>0</v>
      </c>
      <c r="S11" s="3" t="n">
        <f aca="false">IF(Megrendelőlap!G14=1,1,0)</f>
        <v>0</v>
      </c>
      <c r="T11" s="3" t="n">
        <f aca="false">SUM(R11:S11)</f>
        <v>0</v>
      </c>
      <c r="U11" s="3" t="n">
        <f aca="false">Megrendelőlap!B14*Megrendelőlap!C14*Függvények!T11*Függvények!$E$2</f>
        <v>0</v>
      </c>
      <c r="V11" s="3" t="n">
        <f aca="false">IF(Megrendelőlap!F14=2,1,0)</f>
        <v>0</v>
      </c>
      <c r="W11" s="3" t="n">
        <f aca="false">IF(Megrendelőlap!G14=2,1,0)</f>
        <v>0</v>
      </c>
      <c r="X11" s="3" t="n">
        <f aca="false">SUM(V11:W11)</f>
        <v>0</v>
      </c>
      <c r="Y11" s="3" t="n">
        <f aca="false">Megrendelőlap!B14*Megrendelőlap!C14*Függvények!X11*Függvények!$E$2</f>
        <v>0</v>
      </c>
      <c r="Z11" s="3" t="str">
        <f aca="false">IF(OR(AND(Megrendelőlap!A14*Függvények!$E$2&lt;0.01,Megrendelőlap!A14&lt;&gt;""),AND(Megrendelőlap!B14*Függvények!$E$2&lt;0.01,Megrendelőlap!B14&lt;&gt;""),AND(Megrendelőlap!C14&lt;1,Megrendelőlap!C14&lt;&gt;""),AND(SUM(B11,F11,J11)=0,Megrendelőlap!D14&lt;&gt;""),AND(SUM(C11,G11,K11)=0,Megrendelőlap!E14&lt;&gt;""),AND(SUM(N11,R11,V11)=0,Megrendelőlap!F14&lt;&gt;""),AND(SUM(O11,S11,W11)=0,Megrendelőlap!G14&lt;&gt;"")),"HIBA","")</f>
        <v/>
      </c>
    </row>
    <row r="12" customFormat="false" ht="12.75" hidden="false" customHeight="true" outlineLevel="0" collapsed="false">
      <c r="A12" s="3" t="n">
        <f aca="false">Megrendelőlap!A15*Megrendelőlap!B15*Megrendelőlap!C15*Függvények!$C$2</f>
        <v>0</v>
      </c>
      <c r="B12" s="3" t="n">
        <f aca="false">IF(Megrendelőlap!D15=0.4,1,0)</f>
        <v>0</v>
      </c>
      <c r="C12" s="3" t="n">
        <f aca="false">IF(Megrendelőlap!E15=0.4,1,0)</f>
        <v>0</v>
      </c>
      <c r="D12" s="3" t="n">
        <f aca="false">SUM(B12:C12)</f>
        <v>0</v>
      </c>
      <c r="E12" s="3" t="n">
        <f aca="false">Megrendelőlap!A15*Megrendelőlap!C15*Függvények!D12*Függvények!$E$2</f>
        <v>0</v>
      </c>
      <c r="F12" s="3" t="n">
        <f aca="false">IF(Megrendelőlap!D15=1,1,0)</f>
        <v>0</v>
      </c>
      <c r="G12" s="3" t="n">
        <f aca="false">IF(Megrendelőlap!E15=1,1,0)</f>
        <v>0</v>
      </c>
      <c r="H12" s="3" t="n">
        <f aca="false">SUM(F12:G12)</f>
        <v>0</v>
      </c>
      <c r="I12" s="3" t="n">
        <f aca="false">Megrendelőlap!A15*Megrendelőlap!C15*Függvények!H12*Függvények!$E$2</f>
        <v>0</v>
      </c>
      <c r="J12" s="3" t="n">
        <f aca="false">IF(Megrendelőlap!D15=2,1,0)</f>
        <v>0</v>
      </c>
      <c r="K12" s="3" t="n">
        <f aca="false">IF(Megrendelőlap!E15=2,1,0)</f>
        <v>0</v>
      </c>
      <c r="L12" s="3" t="n">
        <f aca="false">SUM(J12:K12)</f>
        <v>0</v>
      </c>
      <c r="M12" s="3" t="n">
        <f aca="false">Megrendelőlap!A15*Megrendelőlap!C15*Függvények!L12*Függvények!$E$2</f>
        <v>0</v>
      </c>
      <c r="N12" s="3" t="n">
        <f aca="false">IF(Megrendelőlap!F15=0.4,1,0)</f>
        <v>0</v>
      </c>
      <c r="O12" s="3" t="n">
        <f aca="false">IF(Megrendelőlap!G15=0.4,1,0)</f>
        <v>0</v>
      </c>
      <c r="P12" s="3" t="n">
        <f aca="false">SUM(N12:O12)</f>
        <v>0</v>
      </c>
      <c r="Q12" s="3" t="n">
        <f aca="false">Megrendelőlap!B15*Megrendelőlap!C15*Függvények!P12*Függvények!$E$2</f>
        <v>0</v>
      </c>
      <c r="R12" s="3" t="n">
        <f aca="false">IF(Megrendelőlap!F15=1,1,0)</f>
        <v>0</v>
      </c>
      <c r="S12" s="3" t="n">
        <f aca="false">IF(Megrendelőlap!G15=1,1,0)</f>
        <v>0</v>
      </c>
      <c r="T12" s="3" t="n">
        <f aca="false">SUM(R12:S12)</f>
        <v>0</v>
      </c>
      <c r="U12" s="3" t="n">
        <f aca="false">Megrendelőlap!B15*Megrendelőlap!C15*Függvények!T12*Függvények!$E$2</f>
        <v>0</v>
      </c>
      <c r="V12" s="3" t="n">
        <f aca="false">IF(Megrendelőlap!F15=2,1,0)</f>
        <v>0</v>
      </c>
      <c r="W12" s="3" t="n">
        <f aca="false">IF(Megrendelőlap!G15=2,1,0)</f>
        <v>0</v>
      </c>
      <c r="X12" s="3" t="n">
        <f aca="false">SUM(V12:W12)</f>
        <v>0</v>
      </c>
      <c r="Y12" s="3" t="n">
        <f aca="false">Megrendelőlap!B15*Megrendelőlap!C15*Függvények!X12*Függvények!$E$2</f>
        <v>0</v>
      </c>
      <c r="Z12" s="3" t="str">
        <f aca="false">IF(OR(AND(Megrendelőlap!A15*Függvények!$E$2&lt;0.01,Megrendelőlap!A15&lt;&gt;""),AND(Megrendelőlap!B15*Függvények!$E$2&lt;0.01,Megrendelőlap!B15&lt;&gt;""),AND(Megrendelőlap!C15&lt;1,Megrendelőlap!C15&lt;&gt;""),AND(SUM(B12,F12,J12)=0,Megrendelőlap!D15&lt;&gt;""),AND(SUM(C12,G12,K12)=0,Megrendelőlap!E15&lt;&gt;""),AND(SUM(N12,R12,V12)=0,Megrendelőlap!F15&lt;&gt;""),AND(SUM(O12,S12,W12)=0,Megrendelőlap!G15&lt;&gt;"")),"HIBA","")</f>
        <v/>
      </c>
    </row>
    <row r="13" customFormat="false" ht="12.75" hidden="false" customHeight="true" outlineLevel="0" collapsed="false">
      <c r="A13" s="3" t="n">
        <f aca="false">Megrendelőlap!A16*Megrendelőlap!B16*Megrendelőlap!C16*Függvények!$C$2</f>
        <v>0</v>
      </c>
      <c r="B13" s="3" t="n">
        <f aca="false">IF(Megrendelőlap!D16=0.4,1,0)</f>
        <v>0</v>
      </c>
      <c r="C13" s="3" t="n">
        <f aca="false">IF(Megrendelőlap!E16=0.4,1,0)</f>
        <v>0</v>
      </c>
      <c r="D13" s="3" t="n">
        <f aca="false">SUM(B13:C13)</f>
        <v>0</v>
      </c>
      <c r="E13" s="3" t="n">
        <f aca="false">Megrendelőlap!A16*Megrendelőlap!C16*Függvények!D13*Függvények!$E$2</f>
        <v>0</v>
      </c>
      <c r="F13" s="3" t="n">
        <f aca="false">IF(Megrendelőlap!D16=1,1,0)</f>
        <v>0</v>
      </c>
      <c r="G13" s="3" t="n">
        <f aca="false">IF(Megrendelőlap!E16=1,1,0)</f>
        <v>0</v>
      </c>
      <c r="H13" s="3" t="n">
        <f aca="false">SUM(F13:G13)</f>
        <v>0</v>
      </c>
      <c r="I13" s="3" t="n">
        <f aca="false">Megrendelőlap!A16*Megrendelőlap!C16*Függvények!H13*Függvények!$E$2</f>
        <v>0</v>
      </c>
      <c r="J13" s="3" t="n">
        <f aca="false">IF(Megrendelőlap!D16=2,1,0)</f>
        <v>0</v>
      </c>
      <c r="K13" s="3" t="n">
        <f aca="false">IF(Megrendelőlap!E16=2,1,0)</f>
        <v>0</v>
      </c>
      <c r="L13" s="3" t="n">
        <f aca="false">SUM(J13:K13)</f>
        <v>0</v>
      </c>
      <c r="M13" s="3" t="n">
        <f aca="false">Megrendelőlap!A16*Megrendelőlap!C16*Függvények!L13*Függvények!$E$2</f>
        <v>0</v>
      </c>
      <c r="N13" s="3" t="n">
        <f aca="false">IF(Megrendelőlap!F16=0.4,1,0)</f>
        <v>0</v>
      </c>
      <c r="O13" s="3" t="n">
        <f aca="false">IF(Megrendelőlap!G16=0.4,1,0)</f>
        <v>0</v>
      </c>
      <c r="P13" s="3" t="n">
        <f aca="false">SUM(N13:O13)</f>
        <v>0</v>
      </c>
      <c r="Q13" s="3" t="n">
        <f aca="false">Megrendelőlap!B16*Megrendelőlap!C16*Függvények!P13*Függvények!$E$2</f>
        <v>0</v>
      </c>
      <c r="R13" s="3" t="n">
        <f aca="false">IF(Megrendelőlap!F16=1,1,0)</f>
        <v>0</v>
      </c>
      <c r="S13" s="3" t="n">
        <f aca="false">IF(Megrendelőlap!G16=1,1,0)</f>
        <v>0</v>
      </c>
      <c r="T13" s="3" t="n">
        <f aca="false">SUM(R13:S13)</f>
        <v>0</v>
      </c>
      <c r="U13" s="3" t="n">
        <f aca="false">Megrendelőlap!B16*Megrendelőlap!C16*Függvények!T13*Függvények!$E$2</f>
        <v>0</v>
      </c>
      <c r="V13" s="3" t="n">
        <f aca="false">IF(Megrendelőlap!F16=2,1,0)</f>
        <v>0</v>
      </c>
      <c r="W13" s="3" t="n">
        <f aca="false">IF(Megrendelőlap!G16=2,1,0)</f>
        <v>0</v>
      </c>
      <c r="X13" s="3" t="n">
        <f aca="false">SUM(V13:W13)</f>
        <v>0</v>
      </c>
      <c r="Y13" s="3" t="n">
        <f aca="false">Megrendelőlap!B16*Megrendelőlap!C16*Függvények!X13*Függvények!$E$2</f>
        <v>0</v>
      </c>
      <c r="Z13" s="3" t="str">
        <f aca="false">IF(OR(AND(Megrendelőlap!A16*Függvények!$E$2&lt;0.01,Megrendelőlap!A16&lt;&gt;""),AND(Megrendelőlap!B16*Függvények!$E$2&lt;0.01,Megrendelőlap!B16&lt;&gt;""),AND(Megrendelőlap!C16&lt;1,Megrendelőlap!C16&lt;&gt;""),AND(SUM(B13,F13,J13)=0,Megrendelőlap!D16&lt;&gt;""),AND(SUM(C13,G13,K13)=0,Megrendelőlap!E16&lt;&gt;""),AND(SUM(N13,R13,V13)=0,Megrendelőlap!F16&lt;&gt;""),AND(SUM(O13,S13,W13)=0,Megrendelőlap!G16&lt;&gt;"")),"HIBA","")</f>
        <v/>
      </c>
    </row>
    <row r="14" customFormat="false" ht="12.75" hidden="false" customHeight="true" outlineLevel="0" collapsed="false">
      <c r="A14" s="3" t="n">
        <f aca="false">Megrendelőlap!A17*Megrendelőlap!B17*Megrendelőlap!C17*Függvények!$C$2</f>
        <v>0</v>
      </c>
      <c r="B14" s="3" t="n">
        <f aca="false">IF(Megrendelőlap!D17=0.4,1,0)</f>
        <v>0</v>
      </c>
      <c r="C14" s="3" t="n">
        <f aca="false">IF(Megrendelőlap!E17=0.4,1,0)</f>
        <v>0</v>
      </c>
      <c r="D14" s="3" t="n">
        <f aca="false">SUM(B14:C14)</f>
        <v>0</v>
      </c>
      <c r="E14" s="3" t="n">
        <f aca="false">Megrendelőlap!A17*Megrendelőlap!C17*Függvények!D14*Függvények!$E$2</f>
        <v>0</v>
      </c>
      <c r="F14" s="3" t="n">
        <f aca="false">IF(Megrendelőlap!D17=1,1,0)</f>
        <v>0</v>
      </c>
      <c r="G14" s="3" t="n">
        <f aca="false">IF(Megrendelőlap!E17=1,1,0)</f>
        <v>0</v>
      </c>
      <c r="H14" s="3" t="n">
        <f aca="false">SUM(F14:G14)</f>
        <v>0</v>
      </c>
      <c r="I14" s="3" t="n">
        <f aca="false">Megrendelőlap!A17*Megrendelőlap!C17*Függvények!H14*Függvények!$E$2</f>
        <v>0</v>
      </c>
      <c r="J14" s="3" t="n">
        <f aca="false">IF(Megrendelőlap!D17=2,1,0)</f>
        <v>0</v>
      </c>
      <c r="K14" s="3" t="n">
        <f aca="false">IF(Megrendelőlap!E17=2,1,0)</f>
        <v>0</v>
      </c>
      <c r="L14" s="3" t="n">
        <f aca="false">SUM(J14:K14)</f>
        <v>0</v>
      </c>
      <c r="M14" s="3" t="n">
        <f aca="false">Megrendelőlap!A17*Megrendelőlap!C17*Függvények!L14*Függvények!$E$2</f>
        <v>0</v>
      </c>
      <c r="N14" s="3" t="n">
        <f aca="false">IF(Megrendelőlap!F17=0.4,1,0)</f>
        <v>0</v>
      </c>
      <c r="O14" s="3" t="n">
        <f aca="false">IF(Megrendelőlap!G17=0.4,1,0)</f>
        <v>0</v>
      </c>
      <c r="P14" s="3" t="n">
        <f aca="false">SUM(N14:O14)</f>
        <v>0</v>
      </c>
      <c r="Q14" s="3" t="n">
        <f aca="false">Megrendelőlap!B17*Megrendelőlap!C17*Függvények!P14*Függvények!$E$2</f>
        <v>0</v>
      </c>
      <c r="R14" s="3" t="n">
        <f aca="false">IF(Megrendelőlap!F17=1,1,0)</f>
        <v>0</v>
      </c>
      <c r="S14" s="3" t="n">
        <f aca="false">IF(Megrendelőlap!G17=1,1,0)</f>
        <v>0</v>
      </c>
      <c r="T14" s="3" t="n">
        <f aca="false">SUM(R14:S14)</f>
        <v>0</v>
      </c>
      <c r="U14" s="3" t="n">
        <f aca="false">Megrendelőlap!B17*Megrendelőlap!C17*Függvények!T14*Függvények!$E$2</f>
        <v>0</v>
      </c>
      <c r="V14" s="3" t="n">
        <f aca="false">IF(Megrendelőlap!F17=2,1,0)</f>
        <v>0</v>
      </c>
      <c r="W14" s="3" t="n">
        <f aca="false">IF(Megrendelőlap!G17=2,1,0)</f>
        <v>0</v>
      </c>
      <c r="X14" s="3" t="n">
        <f aca="false">SUM(V14:W14)</f>
        <v>0</v>
      </c>
      <c r="Y14" s="3" t="n">
        <f aca="false">Megrendelőlap!B17*Megrendelőlap!C17*Függvények!X14*Függvények!$E$2</f>
        <v>0</v>
      </c>
      <c r="Z14" s="3" t="str">
        <f aca="false">IF(OR(AND(Megrendelőlap!A17*Függvények!$E$2&lt;0.01,Megrendelőlap!A17&lt;&gt;""),AND(Megrendelőlap!B17*Függvények!$E$2&lt;0.01,Megrendelőlap!B17&lt;&gt;""),AND(Megrendelőlap!C17&lt;1,Megrendelőlap!C17&lt;&gt;""),AND(SUM(B14,F14,J14)=0,Megrendelőlap!D17&lt;&gt;""),AND(SUM(C14,G14,K14)=0,Megrendelőlap!E17&lt;&gt;""),AND(SUM(N14,R14,V14)=0,Megrendelőlap!F17&lt;&gt;""),AND(SUM(O14,S14,W14)=0,Megrendelőlap!G17&lt;&gt;"")),"HIBA","")</f>
        <v/>
      </c>
    </row>
    <row r="15" customFormat="false" ht="12.75" hidden="false" customHeight="true" outlineLevel="0" collapsed="false">
      <c r="A15" s="3" t="n">
        <f aca="false">Megrendelőlap!A18*Megrendelőlap!B18*Megrendelőlap!C18*Függvények!$C$2</f>
        <v>0</v>
      </c>
      <c r="B15" s="3" t="n">
        <f aca="false">IF(Megrendelőlap!D18=0.4,1,0)</f>
        <v>0</v>
      </c>
      <c r="C15" s="3" t="n">
        <f aca="false">IF(Megrendelőlap!E18=0.4,1,0)</f>
        <v>0</v>
      </c>
      <c r="D15" s="3" t="n">
        <f aca="false">SUM(B15:C15)</f>
        <v>0</v>
      </c>
      <c r="E15" s="3" t="n">
        <f aca="false">Megrendelőlap!A18*Megrendelőlap!C18*Függvények!D15*Függvények!$E$2</f>
        <v>0</v>
      </c>
      <c r="F15" s="3" t="n">
        <f aca="false">IF(Megrendelőlap!D18=1,1,0)</f>
        <v>0</v>
      </c>
      <c r="G15" s="3" t="n">
        <f aca="false">IF(Megrendelőlap!E18=1,1,0)</f>
        <v>0</v>
      </c>
      <c r="H15" s="3" t="n">
        <f aca="false">SUM(F15:G15)</f>
        <v>0</v>
      </c>
      <c r="I15" s="3" t="n">
        <f aca="false">Megrendelőlap!A18*Megrendelőlap!C18*Függvények!H15*Függvények!$E$2</f>
        <v>0</v>
      </c>
      <c r="J15" s="3" t="n">
        <f aca="false">IF(Megrendelőlap!D18=2,1,0)</f>
        <v>0</v>
      </c>
      <c r="K15" s="3" t="n">
        <f aca="false">IF(Megrendelőlap!E18=2,1,0)</f>
        <v>0</v>
      </c>
      <c r="L15" s="3" t="n">
        <f aca="false">SUM(J15:K15)</f>
        <v>0</v>
      </c>
      <c r="M15" s="3" t="n">
        <f aca="false">Megrendelőlap!A18*Megrendelőlap!C18*Függvények!L15*Függvények!$E$2</f>
        <v>0</v>
      </c>
      <c r="N15" s="3" t="n">
        <f aca="false">IF(Megrendelőlap!F18=0.4,1,0)</f>
        <v>0</v>
      </c>
      <c r="O15" s="3" t="n">
        <f aca="false">IF(Megrendelőlap!G18=0.4,1,0)</f>
        <v>0</v>
      </c>
      <c r="P15" s="3" t="n">
        <f aca="false">SUM(N15:O15)</f>
        <v>0</v>
      </c>
      <c r="Q15" s="3" t="n">
        <f aca="false">Megrendelőlap!B18*Megrendelőlap!C18*Függvények!P15*Függvények!$E$2</f>
        <v>0</v>
      </c>
      <c r="R15" s="3" t="n">
        <f aca="false">IF(Megrendelőlap!F18=1,1,0)</f>
        <v>0</v>
      </c>
      <c r="S15" s="3" t="n">
        <f aca="false">IF(Megrendelőlap!G18=1,1,0)</f>
        <v>0</v>
      </c>
      <c r="T15" s="3" t="n">
        <f aca="false">SUM(R15:S15)</f>
        <v>0</v>
      </c>
      <c r="U15" s="3" t="n">
        <f aca="false">Megrendelőlap!B18*Megrendelőlap!C18*Függvények!T15*Függvények!$E$2</f>
        <v>0</v>
      </c>
      <c r="V15" s="3" t="n">
        <f aca="false">IF(Megrendelőlap!F18=2,1,0)</f>
        <v>0</v>
      </c>
      <c r="W15" s="3" t="n">
        <f aca="false">IF(Megrendelőlap!G18=2,1,0)</f>
        <v>0</v>
      </c>
      <c r="X15" s="3" t="n">
        <f aca="false">SUM(V15:W15)</f>
        <v>0</v>
      </c>
      <c r="Y15" s="3" t="n">
        <f aca="false">Megrendelőlap!B18*Megrendelőlap!C18*Függvények!X15*Függvények!$E$2</f>
        <v>0</v>
      </c>
      <c r="Z15" s="3" t="str">
        <f aca="false">IF(OR(AND(Megrendelőlap!A18*Függvények!$E$2&lt;0.01,Megrendelőlap!A18&lt;&gt;""),AND(Megrendelőlap!B18*Függvények!$E$2&lt;0.01,Megrendelőlap!B18&lt;&gt;""),AND(Megrendelőlap!C18&lt;1,Megrendelőlap!C18&lt;&gt;""),AND(SUM(B15,F15,J15)=0,Megrendelőlap!D18&lt;&gt;""),AND(SUM(C15,G15,K15)=0,Megrendelőlap!E18&lt;&gt;""),AND(SUM(N15,R15,V15)=0,Megrendelőlap!F18&lt;&gt;""),AND(SUM(O15,S15,W15)=0,Megrendelőlap!G18&lt;&gt;"")),"HIBA","")</f>
        <v/>
      </c>
    </row>
    <row r="16" customFormat="false" ht="12.75" hidden="false" customHeight="true" outlineLevel="0" collapsed="false">
      <c r="A16" s="3" t="n">
        <f aca="false">Megrendelőlap!A19*Megrendelőlap!B19*Megrendelőlap!C19*Függvények!$C$2</f>
        <v>0</v>
      </c>
      <c r="B16" s="3" t="n">
        <f aca="false">IF(Megrendelőlap!D19=0.4,1,0)</f>
        <v>0</v>
      </c>
      <c r="C16" s="3" t="n">
        <f aca="false">IF(Megrendelőlap!E19=0.4,1,0)</f>
        <v>0</v>
      </c>
      <c r="D16" s="3" t="n">
        <f aca="false">SUM(B16:C16)</f>
        <v>0</v>
      </c>
      <c r="E16" s="3" t="n">
        <f aca="false">Megrendelőlap!A19*Megrendelőlap!C19*Függvények!D16*Függvények!$E$2</f>
        <v>0</v>
      </c>
      <c r="F16" s="3" t="n">
        <f aca="false">IF(Megrendelőlap!D19=1,1,0)</f>
        <v>0</v>
      </c>
      <c r="G16" s="3" t="n">
        <f aca="false">IF(Megrendelőlap!E19=1,1,0)</f>
        <v>0</v>
      </c>
      <c r="H16" s="3" t="n">
        <f aca="false">SUM(F16:G16)</f>
        <v>0</v>
      </c>
      <c r="I16" s="3" t="n">
        <f aca="false">Megrendelőlap!A19*Megrendelőlap!C19*Függvények!H16*Függvények!$E$2</f>
        <v>0</v>
      </c>
      <c r="J16" s="3" t="n">
        <f aca="false">IF(Megrendelőlap!D19=2,1,0)</f>
        <v>0</v>
      </c>
      <c r="K16" s="3" t="n">
        <f aca="false">IF(Megrendelőlap!E19=2,1,0)</f>
        <v>0</v>
      </c>
      <c r="L16" s="3" t="n">
        <f aca="false">SUM(J16:K16)</f>
        <v>0</v>
      </c>
      <c r="M16" s="3" t="n">
        <f aca="false">Megrendelőlap!A19*Megrendelőlap!C19*Függvények!L16*Függvények!$E$2</f>
        <v>0</v>
      </c>
      <c r="N16" s="3" t="n">
        <f aca="false">IF(Megrendelőlap!F19=0.4,1,0)</f>
        <v>0</v>
      </c>
      <c r="O16" s="3" t="n">
        <f aca="false">IF(Megrendelőlap!G19=0.4,1,0)</f>
        <v>0</v>
      </c>
      <c r="P16" s="3" t="n">
        <f aca="false">SUM(N16:O16)</f>
        <v>0</v>
      </c>
      <c r="Q16" s="3" t="n">
        <f aca="false">Megrendelőlap!B19*Megrendelőlap!C19*Függvények!P16*Függvények!$E$2</f>
        <v>0</v>
      </c>
      <c r="R16" s="3" t="n">
        <f aca="false">IF(Megrendelőlap!F19=1,1,0)</f>
        <v>0</v>
      </c>
      <c r="S16" s="3" t="n">
        <f aca="false">IF(Megrendelőlap!G19=1,1,0)</f>
        <v>0</v>
      </c>
      <c r="T16" s="3" t="n">
        <f aca="false">SUM(R16:S16)</f>
        <v>0</v>
      </c>
      <c r="U16" s="3" t="n">
        <f aca="false">Megrendelőlap!B19*Megrendelőlap!C19*Függvények!T16*Függvények!$E$2</f>
        <v>0</v>
      </c>
      <c r="V16" s="3" t="n">
        <f aca="false">IF(Megrendelőlap!F19=2,1,0)</f>
        <v>0</v>
      </c>
      <c r="W16" s="3" t="n">
        <f aca="false">IF(Megrendelőlap!G19=2,1,0)</f>
        <v>0</v>
      </c>
      <c r="X16" s="3" t="n">
        <f aca="false">SUM(V16:W16)</f>
        <v>0</v>
      </c>
      <c r="Y16" s="3" t="n">
        <f aca="false">Megrendelőlap!B19*Megrendelőlap!C19*Függvények!X16*Függvények!$E$2</f>
        <v>0</v>
      </c>
      <c r="Z16" s="3" t="str">
        <f aca="false">IF(OR(AND(Megrendelőlap!A19*Függvények!$E$2&lt;0.01,Megrendelőlap!A19&lt;&gt;""),AND(Megrendelőlap!B19*Függvények!$E$2&lt;0.01,Megrendelőlap!B19&lt;&gt;""),AND(Megrendelőlap!C19&lt;1,Megrendelőlap!C19&lt;&gt;""),AND(SUM(B16,F16,J16)=0,Megrendelőlap!D19&lt;&gt;""),AND(SUM(C16,G16,K16)=0,Megrendelőlap!E19&lt;&gt;""),AND(SUM(N16,R16,V16)=0,Megrendelőlap!F19&lt;&gt;""),AND(SUM(O16,S16,W16)=0,Megrendelőlap!G19&lt;&gt;"")),"HIBA","")</f>
        <v/>
      </c>
    </row>
    <row r="17" customFormat="false" ht="12.75" hidden="false" customHeight="true" outlineLevel="0" collapsed="false">
      <c r="A17" s="3" t="n">
        <f aca="false">Megrendelőlap!A20*Megrendelőlap!B20*Megrendelőlap!C20*Függvények!$C$2</f>
        <v>0</v>
      </c>
      <c r="B17" s="3" t="n">
        <f aca="false">IF(Megrendelőlap!D20=0.4,1,0)</f>
        <v>0</v>
      </c>
      <c r="C17" s="3" t="n">
        <f aca="false">IF(Megrendelőlap!E20=0.4,1,0)</f>
        <v>0</v>
      </c>
      <c r="D17" s="3" t="n">
        <f aca="false">SUM(B17:C17)</f>
        <v>0</v>
      </c>
      <c r="E17" s="3" t="n">
        <f aca="false">Megrendelőlap!A20*Megrendelőlap!C20*Függvények!D17*Függvények!$E$2</f>
        <v>0</v>
      </c>
      <c r="F17" s="3" t="n">
        <f aca="false">IF(Megrendelőlap!D20=1,1,0)</f>
        <v>0</v>
      </c>
      <c r="G17" s="3" t="n">
        <f aca="false">IF(Megrendelőlap!E20=1,1,0)</f>
        <v>0</v>
      </c>
      <c r="H17" s="3" t="n">
        <f aca="false">SUM(F17:G17)</f>
        <v>0</v>
      </c>
      <c r="I17" s="3" t="n">
        <f aca="false">Megrendelőlap!A20*Megrendelőlap!C20*Függvények!H17*Függvények!$E$2</f>
        <v>0</v>
      </c>
      <c r="J17" s="3" t="n">
        <f aca="false">IF(Megrendelőlap!D20=2,1,0)</f>
        <v>0</v>
      </c>
      <c r="K17" s="3" t="n">
        <f aca="false">IF(Megrendelőlap!E20=2,1,0)</f>
        <v>0</v>
      </c>
      <c r="L17" s="3" t="n">
        <f aca="false">SUM(J17:K17)</f>
        <v>0</v>
      </c>
      <c r="M17" s="3" t="n">
        <f aca="false">Megrendelőlap!A20*Megrendelőlap!C20*Függvények!L17*Függvények!$E$2</f>
        <v>0</v>
      </c>
      <c r="N17" s="3" t="n">
        <f aca="false">IF(Megrendelőlap!F20=0.4,1,0)</f>
        <v>0</v>
      </c>
      <c r="O17" s="3" t="n">
        <f aca="false">IF(Megrendelőlap!G20=0.4,1,0)</f>
        <v>0</v>
      </c>
      <c r="P17" s="3" t="n">
        <f aca="false">SUM(N17:O17)</f>
        <v>0</v>
      </c>
      <c r="Q17" s="3" t="n">
        <f aca="false">Megrendelőlap!B20*Megrendelőlap!C20*Függvények!P17*Függvények!$E$2</f>
        <v>0</v>
      </c>
      <c r="R17" s="3" t="n">
        <f aca="false">IF(Megrendelőlap!F20=1,1,0)</f>
        <v>0</v>
      </c>
      <c r="S17" s="3" t="n">
        <f aca="false">IF(Megrendelőlap!G20=1,1,0)</f>
        <v>0</v>
      </c>
      <c r="T17" s="3" t="n">
        <f aca="false">SUM(R17:S17)</f>
        <v>0</v>
      </c>
      <c r="U17" s="3" t="n">
        <f aca="false">Megrendelőlap!B20*Megrendelőlap!C20*Függvények!T17*Függvények!$E$2</f>
        <v>0</v>
      </c>
      <c r="V17" s="3" t="n">
        <f aca="false">IF(Megrendelőlap!F20=2,1,0)</f>
        <v>0</v>
      </c>
      <c r="W17" s="3" t="n">
        <f aca="false">IF(Megrendelőlap!G20=2,1,0)</f>
        <v>0</v>
      </c>
      <c r="X17" s="3" t="n">
        <f aca="false">SUM(V17:W17)</f>
        <v>0</v>
      </c>
      <c r="Y17" s="3" t="n">
        <f aca="false">Megrendelőlap!B20*Megrendelőlap!C20*Függvények!X17*Függvények!$E$2</f>
        <v>0</v>
      </c>
      <c r="Z17" s="3" t="str">
        <f aca="false">IF(OR(AND(Megrendelőlap!A20*Függvények!$E$2&lt;0.01,Megrendelőlap!A20&lt;&gt;""),AND(Megrendelőlap!B20*Függvények!$E$2&lt;0.01,Megrendelőlap!B20&lt;&gt;""),AND(Megrendelőlap!C20&lt;1,Megrendelőlap!C20&lt;&gt;""),AND(SUM(B17,F17,J17)=0,Megrendelőlap!D20&lt;&gt;""),AND(SUM(C17,G17,K17)=0,Megrendelőlap!E20&lt;&gt;""),AND(SUM(N17,R17,V17)=0,Megrendelőlap!F20&lt;&gt;""),AND(SUM(O17,S17,W17)=0,Megrendelőlap!G20&lt;&gt;"")),"HIBA","")</f>
        <v/>
      </c>
    </row>
    <row r="18" customFormat="false" ht="12.75" hidden="false" customHeight="true" outlineLevel="0" collapsed="false">
      <c r="A18" s="3" t="n">
        <f aca="false">Megrendelőlap!A21*Megrendelőlap!B21*Megrendelőlap!C21*Függvények!$C$2</f>
        <v>0</v>
      </c>
      <c r="B18" s="3" t="n">
        <f aca="false">IF(Megrendelőlap!D21=0.4,1,0)</f>
        <v>0</v>
      </c>
      <c r="C18" s="3" t="n">
        <f aca="false">IF(Megrendelőlap!E21=0.4,1,0)</f>
        <v>0</v>
      </c>
      <c r="D18" s="3" t="n">
        <f aca="false">SUM(B18:C18)</f>
        <v>0</v>
      </c>
      <c r="E18" s="3" t="n">
        <f aca="false">Megrendelőlap!A21*Megrendelőlap!C21*Függvények!D18*Függvények!$E$2</f>
        <v>0</v>
      </c>
      <c r="F18" s="3" t="n">
        <f aca="false">IF(Megrendelőlap!D21=1,1,0)</f>
        <v>0</v>
      </c>
      <c r="G18" s="3" t="n">
        <f aca="false">IF(Megrendelőlap!E21=1,1,0)</f>
        <v>0</v>
      </c>
      <c r="H18" s="3" t="n">
        <f aca="false">SUM(F18:G18)</f>
        <v>0</v>
      </c>
      <c r="I18" s="3" t="n">
        <f aca="false">Megrendelőlap!A21*Megrendelőlap!C21*Függvények!H18*Függvények!$E$2</f>
        <v>0</v>
      </c>
      <c r="J18" s="3" t="n">
        <f aca="false">IF(Megrendelőlap!D21=2,1,0)</f>
        <v>0</v>
      </c>
      <c r="K18" s="3" t="n">
        <f aca="false">IF(Megrendelőlap!E21=2,1,0)</f>
        <v>0</v>
      </c>
      <c r="L18" s="3" t="n">
        <f aca="false">SUM(J18:K18)</f>
        <v>0</v>
      </c>
      <c r="M18" s="3" t="n">
        <f aca="false">Megrendelőlap!A21*Megrendelőlap!C21*Függvények!L18*Függvények!$E$2</f>
        <v>0</v>
      </c>
      <c r="N18" s="3" t="n">
        <f aca="false">IF(Megrendelőlap!F21=0.4,1,0)</f>
        <v>0</v>
      </c>
      <c r="O18" s="3" t="n">
        <f aca="false">IF(Megrendelőlap!G21=0.4,1,0)</f>
        <v>0</v>
      </c>
      <c r="P18" s="3" t="n">
        <f aca="false">SUM(N18:O18)</f>
        <v>0</v>
      </c>
      <c r="Q18" s="3" t="n">
        <f aca="false">Megrendelőlap!B21*Megrendelőlap!C21*Függvények!P18*Függvények!$E$2</f>
        <v>0</v>
      </c>
      <c r="R18" s="3" t="n">
        <f aca="false">IF(Megrendelőlap!F21=1,1,0)</f>
        <v>0</v>
      </c>
      <c r="S18" s="3" t="n">
        <f aca="false">IF(Megrendelőlap!G21=1,1,0)</f>
        <v>0</v>
      </c>
      <c r="T18" s="3" t="n">
        <f aca="false">SUM(R18:S18)</f>
        <v>0</v>
      </c>
      <c r="U18" s="3" t="n">
        <f aca="false">Megrendelőlap!B21*Megrendelőlap!C21*Függvények!T18*Függvények!$E$2</f>
        <v>0</v>
      </c>
      <c r="V18" s="3" t="n">
        <f aca="false">IF(Megrendelőlap!F21=2,1,0)</f>
        <v>0</v>
      </c>
      <c r="W18" s="3" t="n">
        <f aca="false">IF(Megrendelőlap!G21=2,1,0)</f>
        <v>0</v>
      </c>
      <c r="X18" s="3" t="n">
        <f aca="false">SUM(V18:W18)</f>
        <v>0</v>
      </c>
      <c r="Y18" s="3" t="n">
        <f aca="false">Megrendelőlap!B21*Megrendelőlap!C21*Függvények!X18*Függvények!$E$2</f>
        <v>0</v>
      </c>
      <c r="Z18" s="3" t="str">
        <f aca="false">IF(OR(AND(Megrendelőlap!A21*Függvények!$E$2&lt;0.01,Megrendelőlap!A21&lt;&gt;""),AND(Megrendelőlap!B21*Függvények!$E$2&lt;0.01,Megrendelőlap!B21&lt;&gt;""),AND(Megrendelőlap!C21&lt;1,Megrendelőlap!C21&lt;&gt;""),AND(SUM(B18,F18,J18)=0,Megrendelőlap!D21&lt;&gt;""),AND(SUM(C18,G18,K18)=0,Megrendelőlap!E21&lt;&gt;""),AND(SUM(N18,R18,V18)=0,Megrendelőlap!F21&lt;&gt;""),AND(SUM(O18,S18,W18)=0,Megrendelőlap!G21&lt;&gt;"")),"HIBA","")</f>
        <v/>
      </c>
    </row>
    <row r="19" customFormat="false" ht="12.75" hidden="false" customHeight="true" outlineLevel="0" collapsed="false">
      <c r="A19" s="3" t="n">
        <f aca="false">Megrendelőlap!A22*Megrendelőlap!B22*Megrendelőlap!C22*Függvények!$C$2</f>
        <v>0</v>
      </c>
      <c r="B19" s="3" t="n">
        <f aca="false">IF(Megrendelőlap!D22=0.4,1,0)</f>
        <v>0</v>
      </c>
      <c r="C19" s="3" t="n">
        <f aca="false">IF(Megrendelőlap!E22=0.4,1,0)</f>
        <v>0</v>
      </c>
      <c r="D19" s="3" t="n">
        <f aca="false">SUM(B19:C19)</f>
        <v>0</v>
      </c>
      <c r="E19" s="3" t="n">
        <f aca="false">Megrendelőlap!A22*Megrendelőlap!C22*Függvények!D19*Függvények!$E$2</f>
        <v>0</v>
      </c>
      <c r="F19" s="3" t="n">
        <f aca="false">IF(Megrendelőlap!D22=1,1,0)</f>
        <v>0</v>
      </c>
      <c r="G19" s="3" t="n">
        <f aca="false">IF(Megrendelőlap!E22=1,1,0)</f>
        <v>0</v>
      </c>
      <c r="H19" s="3" t="n">
        <f aca="false">SUM(F19:G19)</f>
        <v>0</v>
      </c>
      <c r="I19" s="3" t="n">
        <f aca="false">Megrendelőlap!A22*Megrendelőlap!C22*Függvények!H19*Függvények!$E$2</f>
        <v>0</v>
      </c>
      <c r="J19" s="3" t="n">
        <f aca="false">IF(Megrendelőlap!D22=2,1,0)</f>
        <v>0</v>
      </c>
      <c r="K19" s="3" t="n">
        <f aca="false">IF(Megrendelőlap!E22=2,1,0)</f>
        <v>0</v>
      </c>
      <c r="L19" s="3" t="n">
        <f aca="false">SUM(J19:K19)</f>
        <v>0</v>
      </c>
      <c r="M19" s="3" t="n">
        <f aca="false">Megrendelőlap!A22*Megrendelőlap!C22*Függvények!L19*Függvények!$E$2</f>
        <v>0</v>
      </c>
      <c r="N19" s="3" t="n">
        <f aca="false">IF(Megrendelőlap!F22=0.4,1,0)</f>
        <v>0</v>
      </c>
      <c r="O19" s="3" t="n">
        <f aca="false">IF(Megrendelőlap!G22=0.4,1,0)</f>
        <v>0</v>
      </c>
      <c r="P19" s="3" t="n">
        <f aca="false">SUM(N19:O19)</f>
        <v>0</v>
      </c>
      <c r="Q19" s="3" t="n">
        <f aca="false">Megrendelőlap!B22*Megrendelőlap!C22*Függvények!P19*Függvények!$E$2</f>
        <v>0</v>
      </c>
      <c r="R19" s="3" t="n">
        <f aca="false">IF(Megrendelőlap!F22=1,1,0)</f>
        <v>0</v>
      </c>
      <c r="S19" s="3" t="n">
        <f aca="false">IF(Megrendelőlap!G22=1,1,0)</f>
        <v>0</v>
      </c>
      <c r="T19" s="3" t="n">
        <f aca="false">SUM(R19:S19)</f>
        <v>0</v>
      </c>
      <c r="U19" s="3" t="n">
        <f aca="false">Megrendelőlap!B22*Megrendelőlap!C22*Függvények!T19*Függvények!$E$2</f>
        <v>0</v>
      </c>
      <c r="V19" s="3" t="n">
        <f aca="false">IF(Megrendelőlap!F22=2,1,0)</f>
        <v>0</v>
      </c>
      <c r="W19" s="3" t="n">
        <f aca="false">IF(Megrendelőlap!G22=2,1,0)</f>
        <v>0</v>
      </c>
      <c r="X19" s="3" t="n">
        <f aca="false">SUM(V19:W19)</f>
        <v>0</v>
      </c>
      <c r="Y19" s="3" t="n">
        <f aca="false">Megrendelőlap!B22*Megrendelőlap!C22*Függvények!X19*Függvények!$E$2</f>
        <v>0</v>
      </c>
      <c r="Z19" s="3" t="str">
        <f aca="false">IF(OR(AND(Megrendelőlap!A22*Függvények!$E$2&lt;0.01,Megrendelőlap!A22&lt;&gt;""),AND(Megrendelőlap!B22*Függvények!$E$2&lt;0.01,Megrendelőlap!B22&lt;&gt;""),AND(Megrendelőlap!C22&lt;1,Megrendelőlap!C22&lt;&gt;""),AND(SUM(B19,F19,J19)=0,Megrendelőlap!D22&lt;&gt;""),AND(SUM(C19,G19,K19)=0,Megrendelőlap!E22&lt;&gt;""),AND(SUM(N19,R19,V19)=0,Megrendelőlap!F22&lt;&gt;""),AND(SUM(O19,S19,W19)=0,Megrendelőlap!G22&lt;&gt;"")),"HIBA","")</f>
        <v/>
      </c>
    </row>
    <row r="20" customFormat="false" ht="12.75" hidden="false" customHeight="true" outlineLevel="0" collapsed="false">
      <c r="A20" s="3" t="n">
        <f aca="false">Megrendelőlap!A23*Megrendelőlap!B23*Megrendelőlap!C23*Függvények!$C$2</f>
        <v>0</v>
      </c>
      <c r="B20" s="3" t="n">
        <f aca="false">IF(Megrendelőlap!D23=0.4,1,0)</f>
        <v>0</v>
      </c>
      <c r="C20" s="3" t="n">
        <f aca="false">IF(Megrendelőlap!E23=0.4,1,0)</f>
        <v>0</v>
      </c>
      <c r="D20" s="3" t="n">
        <f aca="false">SUM(B20:C20)</f>
        <v>0</v>
      </c>
      <c r="E20" s="3" t="n">
        <f aca="false">Megrendelőlap!A23*Megrendelőlap!C23*Függvények!D20*Függvények!$E$2</f>
        <v>0</v>
      </c>
      <c r="F20" s="3" t="n">
        <f aca="false">IF(Megrendelőlap!D23=1,1,0)</f>
        <v>0</v>
      </c>
      <c r="G20" s="3" t="n">
        <f aca="false">IF(Megrendelőlap!E23=1,1,0)</f>
        <v>0</v>
      </c>
      <c r="H20" s="3" t="n">
        <f aca="false">SUM(F20:G20)</f>
        <v>0</v>
      </c>
      <c r="I20" s="3" t="n">
        <f aca="false">Megrendelőlap!A23*Megrendelőlap!C23*Függvények!H20*Függvények!$E$2</f>
        <v>0</v>
      </c>
      <c r="J20" s="3" t="n">
        <f aca="false">IF(Megrendelőlap!D23=2,1,0)</f>
        <v>0</v>
      </c>
      <c r="K20" s="3" t="n">
        <f aca="false">IF(Megrendelőlap!E23=2,1,0)</f>
        <v>0</v>
      </c>
      <c r="L20" s="3" t="n">
        <f aca="false">SUM(J20:K20)</f>
        <v>0</v>
      </c>
      <c r="M20" s="3" t="n">
        <f aca="false">Megrendelőlap!A23*Megrendelőlap!C23*Függvények!L20*Függvények!$E$2</f>
        <v>0</v>
      </c>
      <c r="N20" s="3" t="n">
        <f aca="false">IF(Megrendelőlap!F23=0.4,1,0)</f>
        <v>0</v>
      </c>
      <c r="O20" s="3" t="n">
        <f aca="false">IF(Megrendelőlap!G23=0.4,1,0)</f>
        <v>0</v>
      </c>
      <c r="P20" s="3" t="n">
        <f aca="false">SUM(N20:O20)</f>
        <v>0</v>
      </c>
      <c r="Q20" s="3" t="n">
        <f aca="false">Megrendelőlap!B23*Megrendelőlap!C23*Függvények!P20*Függvények!$E$2</f>
        <v>0</v>
      </c>
      <c r="R20" s="3" t="n">
        <f aca="false">IF(Megrendelőlap!F23=1,1,0)</f>
        <v>0</v>
      </c>
      <c r="S20" s="3" t="n">
        <f aca="false">IF(Megrendelőlap!G23=1,1,0)</f>
        <v>0</v>
      </c>
      <c r="T20" s="3" t="n">
        <f aca="false">SUM(R20:S20)</f>
        <v>0</v>
      </c>
      <c r="U20" s="3" t="n">
        <f aca="false">Megrendelőlap!B23*Megrendelőlap!C23*Függvények!T20*Függvények!$E$2</f>
        <v>0</v>
      </c>
      <c r="V20" s="3" t="n">
        <f aca="false">IF(Megrendelőlap!F23=2,1,0)</f>
        <v>0</v>
      </c>
      <c r="W20" s="3" t="n">
        <f aca="false">IF(Megrendelőlap!G23=2,1,0)</f>
        <v>0</v>
      </c>
      <c r="X20" s="3" t="n">
        <f aca="false">SUM(V20:W20)</f>
        <v>0</v>
      </c>
      <c r="Y20" s="3" t="n">
        <f aca="false">Megrendelőlap!B23*Megrendelőlap!C23*Függvények!X20*Függvények!$E$2</f>
        <v>0</v>
      </c>
      <c r="Z20" s="3" t="str">
        <f aca="false">IF(OR(AND(Megrendelőlap!A23*Függvények!$E$2&lt;0.01,Megrendelőlap!A23&lt;&gt;""),AND(Megrendelőlap!B23*Függvények!$E$2&lt;0.01,Megrendelőlap!B23&lt;&gt;""),AND(Megrendelőlap!C23&lt;1,Megrendelőlap!C23&lt;&gt;""),AND(SUM(B20,F20,J20)=0,Megrendelőlap!D23&lt;&gt;""),AND(SUM(C20,G20,K20)=0,Megrendelőlap!E23&lt;&gt;""),AND(SUM(N20,R20,V20)=0,Megrendelőlap!F23&lt;&gt;""),AND(SUM(O20,S20,W20)=0,Megrendelőlap!G23&lt;&gt;"")),"HIBA","")</f>
        <v/>
      </c>
    </row>
    <row r="21" customFormat="false" ht="12.75" hidden="false" customHeight="true" outlineLevel="0" collapsed="false">
      <c r="A21" s="3" t="n">
        <f aca="false">Megrendelőlap!A24*Megrendelőlap!B24*Megrendelőlap!C24*Függvények!$C$2</f>
        <v>0</v>
      </c>
      <c r="B21" s="3" t="n">
        <f aca="false">IF(Megrendelőlap!D24=0.4,1,0)</f>
        <v>0</v>
      </c>
      <c r="C21" s="3" t="n">
        <f aca="false">IF(Megrendelőlap!E24=0.4,1,0)</f>
        <v>0</v>
      </c>
      <c r="D21" s="3" t="n">
        <f aca="false">SUM(B21:C21)</f>
        <v>0</v>
      </c>
      <c r="E21" s="3" t="n">
        <f aca="false">Megrendelőlap!A24*Megrendelőlap!C24*Függvények!D21*Függvények!$E$2</f>
        <v>0</v>
      </c>
      <c r="F21" s="3" t="n">
        <f aca="false">IF(Megrendelőlap!D24=1,1,0)</f>
        <v>0</v>
      </c>
      <c r="G21" s="3" t="n">
        <f aca="false">IF(Megrendelőlap!E24=1,1,0)</f>
        <v>0</v>
      </c>
      <c r="H21" s="3" t="n">
        <f aca="false">SUM(F21:G21)</f>
        <v>0</v>
      </c>
      <c r="I21" s="3" t="n">
        <f aca="false">Megrendelőlap!A24*Megrendelőlap!C24*Függvények!H21*Függvények!$E$2</f>
        <v>0</v>
      </c>
      <c r="J21" s="3" t="n">
        <f aca="false">IF(Megrendelőlap!D24=2,1,0)</f>
        <v>0</v>
      </c>
      <c r="K21" s="3" t="n">
        <f aca="false">IF(Megrendelőlap!E24=2,1,0)</f>
        <v>0</v>
      </c>
      <c r="L21" s="3" t="n">
        <f aca="false">SUM(J21:K21)</f>
        <v>0</v>
      </c>
      <c r="M21" s="3" t="n">
        <f aca="false">Megrendelőlap!A24*Megrendelőlap!C24*Függvények!L21*Függvények!$E$2</f>
        <v>0</v>
      </c>
      <c r="N21" s="3" t="n">
        <f aca="false">IF(Megrendelőlap!F24=0.4,1,0)</f>
        <v>0</v>
      </c>
      <c r="O21" s="3" t="n">
        <f aca="false">IF(Megrendelőlap!G24=0.4,1,0)</f>
        <v>0</v>
      </c>
      <c r="P21" s="3" t="n">
        <f aca="false">SUM(N21:O21)</f>
        <v>0</v>
      </c>
      <c r="Q21" s="3" t="n">
        <f aca="false">Megrendelőlap!B24*Megrendelőlap!C24*Függvények!P21*Függvények!$E$2</f>
        <v>0</v>
      </c>
      <c r="R21" s="3" t="n">
        <f aca="false">IF(Megrendelőlap!F24=1,1,0)</f>
        <v>0</v>
      </c>
      <c r="S21" s="3" t="n">
        <f aca="false">IF(Megrendelőlap!G24=1,1,0)</f>
        <v>0</v>
      </c>
      <c r="T21" s="3" t="n">
        <f aca="false">SUM(R21:S21)</f>
        <v>0</v>
      </c>
      <c r="U21" s="3" t="n">
        <f aca="false">Megrendelőlap!B24*Megrendelőlap!C24*Függvények!T21*Függvények!$E$2</f>
        <v>0</v>
      </c>
      <c r="V21" s="3" t="n">
        <f aca="false">IF(Megrendelőlap!F24=2,1,0)</f>
        <v>0</v>
      </c>
      <c r="W21" s="3" t="n">
        <f aca="false">IF(Megrendelőlap!G24=2,1,0)</f>
        <v>0</v>
      </c>
      <c r="X21" s="3" t="n">
        <f aca="false">SUM(V21:W21)</f>
        <v>0</v>
      </c>
      <c r="Y21" s="3" t="n">
        <f aca="false">Megrendelőlap!B24*Megrendelőlap!C24*Függvények!X21*Függvények!$E$2</f>
        <v>0</v>
      </c>
      <c r="Z21" s="3" t="str">
        <f aca="false">IF(OR(AND(Megrendelőlap!A24*Függvények!$E$2&lt;0.01,Megrendelőlap!A24&lt;&gt;""),AND(Megrendelőlap!B24*Függvények!$E$2&lt;0.01,Megrendelőlap!B24&lt;&gt;""),AND(Megrendelőlap!C24&lt;1,Megrendelőlap!C24&lt;&gt;""),AND(SUM(B21,F21,J21)=0,Megrendelőlap!D24&lt;&gt;""),AND(SUM(C21,G21,K21)=0,Megrendelőlap!E24&lt;&gt;""),AND(SUM(N21,R21,V21)=0,Megrendelőlap!F24&lt;&gt;""),AND(SUM(O21,S21,W21)=0,Megrendelőlap!G24&lt;&gt;"")),"HIBA","")</f>
        <v/>
      </c>
    </row>
    <row r="22" customFormat="false" ht="12.75" hidden="false" customHeight="true" outlineLevel="0" collapsed="false">
      <c r="A22" s="3" t="n">
        <f aca="false">Megrendelőlap!A25*Megrendelőlap!B25*Megrendelőlap!C25*Függvények!$C$2</f>
        <v>0</v>
      </c>
      <c r="B22" s="3" t="n">
        <f aca="false">IF(Megrendelőlap!D25=0.4,1,0)</f>
        <v>0</v>
      </c>
      <c r="C22" s="3" t="n">
        <f aca="false">IF(Megrendelőlap!E25=0.4,1,0)</f>
        <v>0</v>
      </c>
      <c r="D22" s="3" t="n">
        <f aca="false">SUM(B22:C22)</f>
        <v>0</v>
      </c>
      <c r="E22" s="3" t="n">
        <f aca="false">Megrendelőlap!A25*Megrendelőlap!C25*Függvények!D22*Függvények!$E$2</f>
        <v>0</v>
      </c>
      <c r="F22" s="3" t="n">
        <f aca="false">IF(Megrendelőlap!D25=1,1,0)</f>
        <v>0</v>
      </c>
      <c r="G22" s="3" t="n">
        <f aca="false">IF(Megrendelőlap!E25=1,1,0)</f>
        <v>0</v>
      </c>
      <c r="H22" s="3" t="n">
        <f aca="false">SUM(F22:G22)</f>
        <v>0</v>
      </c>
      <c r="I22" s="3" t="n">
        <f aca="false">Megrendelőlap!A25*Megrendelőlap!C25*Függvények!H22*Függvények!$E$2</f>
        <v>0</v>
      </c>
      <c r="J22" s="3" t="n">
        <f aca="false">IF(Megrendelőlap!D25=2,1,0)</f>
        <v>0</v>
      </c>
      <c r="K22" s="3" t="n">
        <f aca="false">IF(Megrendelőlap!E25=2,1,0)</f>
        <v>0</v>
      </c>
      <c r="L22" s="3" t="n">
        <f aca="false">SUM(J22:K22)</f>
        <v>0</v>
      </c>
      <c r="M22" s="3" t="n">
        <f aca="false">Megrendelőlap!A25*Megrendelőlap!C25*Függvények!L22*Függvények!$E$2</f>
        <v>0</v>
      </c>
      <c r="N22" s="3" t="n">
        <f aca="false">IF(Megrendelőlap!F25=0.4,1,0)</f>
        <v>0</v>
      </c>
      <c r="O22" s="3" t="n">
        <f aca="false">IF(Megrendelőlap!G25=0.4,1,0)</f>
        <v>0</v>
      </c>
      <c r="P22" s="3" t="n">
        <f aca="false">SUM(N22:O22)</f>
        <v>0</v>
      </c>
      <c r="Q22" s="3" t="n">
        <f aca="false">Megrendelőlap!B25*Megrendelőlap!C25*Függvények!P22*Függvények!$E$2</f>
        <v>0</v>
      </c>
      <c r="R22" s="3" t="n">
        <f aca="false">IF(Megrendelőlap!F25=1,1,0)</f>
        <v>0</v>
      </c>
      <c r="S22" s="3" t="n">
        <f aca="false">IF(Megrendelőlap!G25=1,1,0)</f>
        <v>0</v>
      </c>
      <c r="T22" s="3" t="n">
        <f aca="false">SUM(R22:S22)</f>
        <v>0</v>
      </c>
      <c r="U22" s="3" t="n">
        <f aca="false">Megrendelőlap!B25*Megrendelőlap!C25*Függvények!T22*Függvények!$E$2</f>
        <v>0</v>
      </c>
      <c r="V22" s="3" t="n">
        <f aca="false">IF(Megrendelőlap!F25=2,1,0)</f>
        <v>0</v>
      </c>
      <c r="W22" s="3" t="n">
        <f aca="false">IF(Megrendelőlap!G25=2,1,0)</f>
        <v>0</v>
      </c>
      <c r="X22" s="3" t="n">
        <f aca="false">SUM(V22:W22)</f>
        <v>0</v>
      </c>
      <c r="Y22" s="3" t="n">
        <f aca="false">Megrendelőlap!B25*Megrendelőlap!C25*Függvények!X22*Függvények!$E$2</f>
        <v>0</v>
      </c>
      <c r="Z22" s="3" t="str">
        <f aca="false">IF(OR(AND(Megrendelőlap!A25*Függvények!$E$2&lt;0.01,Megrendelőlap!A25&lt;&gt;""),AND(Megrendelőlap!B25*Függvények!$E$2&lt;0.01,Megrendelőlap!B25&lt;&gt;""),AND(Megrendelőlap!C25&lt;1,Megrendelőlap!C25&lt;&gt;""),AND(SUM(B22,F22,J22)=0,Megrendelőlap!D25&lt;&gt;""),AND(SUM(C22,G22,K22)=0,Megrendelőlap!E25&lt;&gt;""),AND(SUM(N22,R22,V22)=0,Megrendelőlap!F25&lt;&gt;""),AND(SUM(O22,S22,W22)=0,Megrendelőlap!G25&lt;&gt;"")),"HIBA","")</f>
        <v/>
      </c>
    </row>
    <row r="23" customFormat="false" ht="12.75" hidden="false" customHeight="true" outlineLevel="0" collapsed="false">
      <c r="A23" s="3" t="n">
        <f aca="false">Megrendelőlap!A26*Megrendelőlap!B26*Megrendelőlap!C26*Függvények!$C$2</f>
        <v>0</v>
      </c>
      <c r="B23" s="3" t="n">
        <f aca="false">IF(Megrendelőlap!D26=0.4,1,0)</f>
        <v>0</v>
      </c>
      <c r="C23" s="3" t="n">
        <f aca="false">IF(Megrendelőlap!E26=0.4,1,0)</f>
        <v>0</v>
      </c>
      <c r="D23" s="3" t="n">
        <f aca="false">SUM(B23:C23)</f>
        <v>0</v>
      </c>
      <c r="E23" s="3" t="n">
        <f aca="false">Megrendelőlap!A26*Megrendelőlap!C26*Függvények!D23*Függvények!$E$2</f>
        <v>0</v>
      </c>
      <c r="F23" s="3" t="n">
        <f aca="false">IF(Megrendelőlap!D26=1,1,0)</f>
        <v>0</v>
      </c>
      <c r="G23" s="3" t="n">
        <f aca="false">IF(Megrendelőlap!E26=1,1,0)</f>
        <v>0</v>
      </c>
      <c r="H23" s="3" t="n">
        <f aca="false">SUM(F23:G23)</f>
        <v>0</v>
      </c>
      <c r="I23" s="3" t="n">
        <f aca="false">Megrendelőlap!A26*Megrendelőlap!C26*Függvények!H23*Függvények!$E$2</f>
        <v>0</v>
      </c>
      <c r="J23" s="3" t="n">
        <f aca="false">IF(Megrendelőlap!D26=2,1,0)</f>
        <v>0</v>
      </c>
      <c r="K23" s="3" t="n">
        <f aca="false">IF(Megrendelőlap!E26=2,1,0)</f>
        <v>0</v>
      </c>
      <c r="L23" s="3" t="n">
        <f aca="false">SUM(J23:K23)</f>
        <v>0</v>
      </c>
      <c r="M23" s="3" t="n">
        <f aca="false">Megrendelőlap!A26*Megrendelőlap!C26*Függvények!L23*Függvények!$E$2</f>
        <v>0</v>
      </c>
      <c r="N23" s="3" t="n">
        <f aca="false">IF(Megrendelőlap!F26=0.4,1,0)</f>
        <v>0</v>
      </c>
      <c r="O23" s="3" t="n">
        <f aca="false">IF(Megrendelőlap!G26=0.4,1,0)</f>
        <v>0</v>
      </c>
      <c r="P23" s="3" t="n">
        <f aca="false">SUM(N23:O23)</f>
        <v>0</v>
      </c>
      <c r="Q23" s="3" t="n">
        <f aca="false">Megrendelőlap!B26*Megrendelőlap!C26*Függvények!P23*Függvények!$E$2</f>
        <v>0</v>
      </c>
      <c r="R23" s="3" t="n">
        <f aca="false">IF(Megrendelőlap!F26=1,1,0)</f>
        <v>0</v>
      </c>
      <c r="S23" s="3" t="n">
        <f aca="false">IF(Megrendelőlap!G26=1,1,0)</f>
        <v>0</v>
      </c>
      <c r="T23" s="3" t="n">
        <f aca="false">SUM(R23:S23)</f>
        <v>0</v>
      </c>
      <c r="U23" s="3" t="n">
        <f aca="false">Megrendelőlap!B26*Megrendelőlap!C26*Függvények!T23*Függvények!$E$2</f>
        <v>0</v>
      </c>
      <c r="V23" s="3" t="n">
        <f aca="false">IF(Megrendelőlap!F26=2,1,0)</f>
        <v>0</v>
      </c>
      <c r="W23" s="3" t="n">
        <f aca="false">IF(Megrendelőlap!G26=2,1,0)</f>
        <v>0</v>
      </c>
      <c r="X23" s="3" t="n">
        <f aca="false">SUM(V23:W23)</f>
        <v>0</v>
      </c>
      <c r="Y23" s="3" t="n">
        <f aca="false">Megrendelőlap!B26*Megrendelőlap!C26*Függvények!X23*Függvények!$E$2</f>
        <v>0</v>
      </c>
      <c r="Z23" s="3" t="str">
        <f aca="false">IF(OR(AND(Megrendelőlap!A26*Függvények!$E$2&lt;0.01,Megrendelőlap!A26&lt;&gt;""),AND(Megrendelőlap!B26*Függvények!$E$2&lt;0.01,Megrendelőlap!B26&lt;&gt;""),AND(Megrendelőlap!C26&lt;1,Megrendelőlap!C26&lt;&gt;""),AND(SUM(B23,F23,J23)=0,Megrendelőlap!D26&lt;&gt;""),AND(SUM(C23,G23,K23)=0,Megrendelőlap!E26&lt;&gt;""),AND(SUM(N23,R23,V23)=0,Megrendelőlap!F26&lt;&gt;""),AND(SUM(O23,S23,W23)=0,Megrendelőlap!G26&lt;&gt;"")),"HIBA","")</f>
        <v/>
      </c>
    </row>
    <row r="24" customFormat="false" ht="12.75" hidden="false" customHeight="true" outlineLevel="0" collapsed="false">
      <c r="A24" s="3" t="n">
        <f aca="false">Megrendelőlap!A27*Megrendelőlap!B27*Megrendelőlap!C27*Függvények!$C$2</f>
        <v>0</v>
      </c>
      <c r="B24" s="3" t="n">
        <f aca="false">IF(Megrendelőlap!D27=0.4,1,0)</f>
        <v>0</v>
      </c>
      <c r="C24" s="3" t="n">
        <f aca="false">IF(Megrendelőlap!E27=0.4,1,0)</f>
        <v>0</v>
      </c>
      <c r="D24" s="3" t="n">
        <f aca="false">SUM(B24:C24)</f>
        <v>0</v>
      </c>
      <c r="E24" s="3" t="n">
        <f aca="false">Megrendelőlap!A27*Megrendelőlap!C27*Függvények!D24*Függvények!$E$2</f>
        <v>0</v>
      </c>
      <c r="F24" s="3" t="n">
        <f aca="false">IF(Megrendelőlap!D27=1,1,0)</f>
        <v>0</v>
      </c>
      <c r="G24" s="3" t="n">
        <f aca="false">IF(Megrendelőlap!E27=1,1,0)</f>
        <v>0</v>
      </c>
      <c r="H24" s="3" t="n">
        <f aca="false">SUM(F24:G24)</f>
        <v>0</v>
      </c>
      <c r="I24" s="3" t="n">
        <f aca="false">Megrendelőlap!A27*Megrendelőlap!C27*Függvények!H24*Függvények!$E$2</f>
        <v>0</v>
      </c>
      <c r="J24" s="3" t="n">
        <f aca="false">IF(Megrendelőlap!D27=2,1,0)</f>
        <v>0</v>
      </c>
      <c r="K24" s="3" t="n">
        <f aca="false">IF(Megrendelőlap!E27=2,1,0)</f>
        <v>0</v>
      </c>
      <c r="L24" s="3" t="n">
        <f aca="false">SUM(J24:K24)</f>
        <v>0</v>
      </c>
      <c r="M24" s="3" t="n">
        <f aca="false">Megrendelőlap!A27*Megrendelőlap!C27*Függvények!L24*Függvények!$E$2</f>
        <v>0</v>
      </c>
      <c r="N24" s="3" t="n">
        <f aca="false">IF(Megrendelőlap!F27=0.4,1,0)</f>
        <v>0</v>
      </c>
      <c r="O24" s="3" t="n">
        <f aca="false">IF(Megrendelőlap!G27=0.4,1,0)</f>
        <v>0</v>
      </c>
      <c r="P24" s="3" t="n">
        <f aca="false">SUM(N24:O24)</f>
        <v>0</v>
      </c>
      <c r="Q24" s="3" t="n">
        <f aca="false">Megrendelőlap!B27*Megrendelőlap!C27*Függvények!P24*Függvények!$E$2</f>
        <v>0</v>
      </c>
      <c r="R24" s="3" t="n">
        <f aca="false">IF(Megrendelőlap!F27=1,1,0)</f>
        <v>0</v>
      </c>
      <c r="S24" s="3" t="n">
        <f aca="false">IF(Megrendelőlap!G27=1,1,0)</f>
        <v>0</v>
      </c>
      <c r="T24" s="3" t="n">
        <f aca="false">SUM(R24:S24)</f>
        <v>0</v>
      </c>
      <c r="U24" s="3" t="n">
        <f aca="false">Megrendelőlap!B27*Megrendelőlap!C27*Függvények!T24*Függvények!$E$2</f>
        <v>0</v>
      </c>
      <c r="V24" s="3" t="n">
        <f aca="false">IF(Megrendelőlap!F27=2,1,0)</f>
        <v>0</v>
      </c>
      <c r="W24" s="3" t="n">
        <f aca="false">IF(Megrendelőlap!G27=2,1,0)</f>
        <v>0</v>
      </c>
      <c r="X24" s="3" t="n">
        <f aca="false">SUM(V24:W24)</f>
        <v>0</v>
      </c>
      <c r="Y24" s="3" t="n">
        <f aca="false">Megrendelőlap!B27*Megrendelőlap!C27*Függvények!X24*Függvények!$E$2</f>
        <v>0</v>
      </c>
      <c r="Z24" s="3" t="str">
        <f aca="false">IF(OR(AND(Megrendelőlap!A27*Függvények!$E$2&lt;0.01,Megrendelőlap!A27&lt;&gt;""),AND(Megrendelőlap!B27*Függvények!$E$2&lt;0.01,Megrendelőlap!B27&lt;&gt;""),AND(Megrendelőlap!C27&lt;1,Megrendelőlap!C27&lt;&gt;""),AND(SUM(B24,F24,J24)=0,Megrendelőlap!D27&lt;&gt;""),AND(SUM(C24,G24,K24)=0,Megrendelőlap!E27&lt;&gt;""),AND(SUM(N24,R24,V24)=0,Megrendelőlap!F27&lt;&gt;""),AND(SUM(O24,S24,W24)=0,Megrendelőlap!G27&lt;&gt;"")),"HIBA","")</f>
        <v/>
      </c>
    </row>
    <row r="25" customFormat="false" ht="12.75" hidden="false" customHeight="true" outlineLevel="0" collapsed="false">
      <c r="A25" s="3" t="n">
        <f aca="false">Megrendelőlap!A28*Megrendelőlap!B28*Megrendelőlap!C28*Függvények!$C$2</f>
        <v>0</v>
      </c>
      <c r="B25" s="3" t="n">
        <f aca="false">IF(Megrendelőlap!D28=0.4,1,0)</f>
        <v>0</v>
      </c>
      <c r="C25" s="3" t="n">
        <f aca="false">IF(Megrendelőlap!E28=0.4,1,0)</f>
        <v>0</v>
      </c>
      <c r="D25" s="3" t="n">
        <f aca="false">SUM(B25:C25)</f>
        <v>0</v>
      </c>
      <c r="E25" s="3" t="n">
        <f aca="false">Megrendelőlap!A28*Megrendelőlap!C28*Függvények!D25*Függvények!$E$2</f>
        <v>0</v>
      </c>
      <c r="F25" s="3" t="n">
        <f aca="false">IF(Megrendelőlap!D28=1,1,0)</f>
        <v>0</v>
      </c>
      <c r="G25" s="3" t="n">
        <f aca="false">IF(Megrendelőlap!E28=1,1,0)</f>
        <v>0</v>
      </c>
      <c r="H25" s="3" t="n">
        <f aca="false">SUM(F25:G25)</f>
        <v>0</v>
      </c>
      <c r="I25" s="3" t="n">
        <f aca="false">Megrendelőlap!A28*Megrendelőlap!C28*Függvények!H25*Függvények!$E$2</f>
        <v>0</v>
      </c>
      <c r="J25" s="3" t="n">
        <f aca="false">IF(Megrendelőlap!D28=2,1,0)</f>
        <v>0</v>
      </c>
      <c r="K25" s="3" t="n">
        <f aca="false">IF(Megrendelőlap!E28=2,1,0)</f>
        <v>0</v>
      </c>
      <c r="L25" s="3" t="n">
        <f aca="false">SUM(J25:K25)</f>
        <v>0</v>
      </c>
      <c r="M25" s="3" t="n">
        <f aca="false">Megrendelőlap!A28*Megrendelőlap!C28*Függvények!L25*Függvények!$E$2</f>
        <v>0</v>
      </c>
      <c r="N25" s="3" t="n">
        <f aca="false">IF(Megrendelőlap!F28=0.4,1,0)</f>
        <v>0</v>
      </c>
      <c r="O25" s="3" t="n">
        <f aca="false">IF(Megrendelőlap!G28=0.4,1,0)</f>
        <v>0</v>
      </c>
      <c r="P25" s="3" t="n">
        <f aca="false">SUM(N25:O25)</f>
        <v>0</v>
      </c>
      <c r="Q25" s="3" t="n">
        <f aca="false">Megrendelőlap!B28*Megrendelőlap!C28*Függvények!P25*Függvények!$E$2</f>
        <v>0</v>
      </c>
      <c r="R25" s="3" t="n">
        <f aca="false">IF(Megrendelőlap!F28=1,1,0)</f>
        <v>0</v>
      </c>
      <c r="S25" s="3" t="n">
        <f aca="false">IF(Megrendelőlap!G28=1,1,0)</f>
        <v>0</v>
      </c>
      <c r="T25" s="3" t="n">
        <f aca="false">SUM(R25:S25)</f>
        <v>0</v>
      </c>
      <c r="U25" s="3" t="n">
        <f aca="false">Megrendelőlap!B28*Megrendelőlap!C28*Függvények!T25*Függvények!$E$2</f>
        <v>0</v>
      </c>
      <c r="V25" s="3" t="n">
        <f aca="false">IF(Megrendelőlap!F28=2,1,0)</f>
        <v>0</v>
      </c>
      <c r="W25" s="3" t="n">
        <f aca="false">IF(Megrendelőlap!G28=2,1,0)</f>
        <v>0</v>
      </c>
      <c r="X25" s="3" t="n">
        <f aca="false">SUM(V25:W25)</f>
        <v>0</v>
      </c>
      <c r="Y25" s="3" t="n">
        <f aca="false">Megrendelőlap!B28*Megrendelőlap!C28*Függvények!X25*Függvények!$E$2</f>
        <v>0</v>
      </c>
      <c r="Z25" s="3" t="str">
        <f aca="false">IF(OR(AND(Megrendelőlap!A28*Függvények!$E$2&lt;0.01,Megrendelőlap!A28&lt;&gt;""),AND(Megrendelőlap!B28*Függvények!$E$2&lt;0.01,Megrendelőlap!B28&lt;&gt;""),AND(Megrendelőlap!C28&lt;1,Megrendelőlap!C28&lt;&gt;""),AND(SUM(B25,F25,J25)=0,Megrendelőlap!D28&lt;&gt;""),AND(SUM(C25,G25,K25)=0,Megrendelőlap!E28&lt;&gt;""),AND(SUM(N25,R25,V25)=0,Megrendelőlap!F28&lt;&gt;""),AND(SUM(O25,S25,W25)=0,Megrendelőlap!G28&lt;&gt;"")),"HIBA","")</f>
        <v/>
      </c>
    </row>
    <row r="26" customFormat="false" ht="12.75" hidden="false" customHeight="true" outlineLevel="0" collapsed="false">
      <c r="A26" s="3" t="n">
        <f aca="false">Megrendelőlap!A29*Megrendelőlap!B29*Megrendelőlap!C29*Függvények!$C$2</f>
        <v>0</v>
      </c>
      <c r="B26" s="3" t="n">
        <f aca="false">IF(Megrendelőlap!D29=0.4,1,0)</f>
        <v>0</v>
      </c>
      <c r="C26" s="3" t="n">
        <f aca="false">IF(Megrendelőlap!E29=0.4,1,0)</f>
        <v>0</v>
      </c>
      <c r="D26" s="3" t="n">
        <f aca="false">SUM(B26:C26)</f>
        <v>0</v>
      </c>
      <c r="E26" s="3" t="n">
        <f aca="false">Megrendelőlap!A29*Megrendelőlap!C29*Függvények!D26*Függvények!$E$2</f>
        <v>0</v>
      </c>
      <c r="F26" s="3" t="n">
        <f aca="false">IF(Megrendelőlap!D29=1,1,0)</f>
        <v>0</v>
      </c>
      <c r="G26" s="3" t="n">
        <f aca="false">IF(Megrendelőlap!E29=1,1,0)</f>
        <v>0</v>
      </c>
      <c r="H26" s="3" t="n">
        <f aca="false">SUM(F26:G26)</f>
        <v>0</v>
      </c>
      <c r="I26" s="3" t="n">
        <f aca="false">Megrendelőlap!A29*Megrendelőlap!C29*Függvények!H26*Függvények!$E$2</f>
        <v>0</v>
      </c>
      <c r="J26" s="3" t="n">
        <f aca="false">IF(Megrendelőlap!D29=2,1,0)</f>
        <v>0</v>
      </c>
      <c r="K26" s="3" t="n">
        <f aca="false">IF(Megrendelőlap!E29=2,1,0)</f>
        <v>0</v>
      </c>
      <c r="L26" s="3" t="n">
        <f aca="false">SUM(J26:K26)</f>
        <v>0</v>
      </c>
      <c r="M26" s="3" t="n">
        <f aca="false">Megrendelőlap!A29*Megrendelőlap!C29*Függvények!L26*Függvények!$E$2</f>
        <v>0</v>
      </c>
      <c r="N26" s="3" t="n">
        <f aca="false">IF(Megrendelőlap!F29=0.4,1,0)</f>
        <v>0</v>
      </c>
      <c r="O26" s="3" t="n">
        <f aca="false">IF(Megrendelőlap!G29=0.4,1,0)</f>
        <v>0</v>
      </c>
      <c r="P26" s="3" t="n">
        <f aca="false">SUM(N26:O26)</f>
        <v>0</v>
      </c>
      <c r="Q26" s="3" t="n">
        <f aca="false">Megrendelőlap!B29*Megrendelőlap!C29*Függvények!P26*Függvények!$E$2</f>
        <v>0</v>
      </c>
      <c r="R26" s="3" t="n">
        <f aca="false">IF(Megrendelőlap!F29=1,1,0)</f>
        <v>0</v>
      </c>
      <c r="S26" s="3" t="n">
        <f aca="false">IF(Megrendelőlap!G29=1,1,0)</f>
        <v>0</v>
      </c>
      <c r="T26" s="3" t="n">
        <f aca="false">SUM(R26:S26)</f>
        <v>0</v>
      </c>
      <c r="U26" s="3" t="n">
        <f aca="false">Megrendelőlap!B29*Megrendelőlap!C29*Függvények!T26*Függvények!$E$2</f>
        <v>0</v>
      </c>
      <c r="V26" s="3" t="n">
        <f aca="false">IF(Megrendelőlap!F29=2,1,0)</f>
        <v>0</v>
      </c>
      <c r="W26" s="3" t="n">
        <f aca="false">IF(Megrendelőlap!G29=2,1,0)</f>
        <v>0</v>
      </c>
      <c r="X26" s="3" t="n">
        <f aca="false">SUM(V26:W26)</f>
        <v>0</v>
      </c>
      <c r="Y26" s="3" t="n">
        <f aca="false">Megrendelőlap!B29*Megrendelőlap!C29*Függvények!X26*Függvények!$E$2</f>
        <v>0</v>
      </c>
      <c r="Z26" s="3" t="str">
        <f aca="false">IF(OR(AND(Megrendelőlap!A29*Függvények!$E$2&lt;0.01,Megrendelőlap!A29&lt;&gt;""),AND(Megrendelőlap!B29*Függvények!$E$2&lt;0.01,Megrendelőlap!B29&lt;&gt;""),AND(Megrendelőlap!C29&lt;1,Megrendelőlap!C29&lt;&gt;""),AND(SUM(B26,F26,J26)=0,Megrendelőlap!D29&lt;&gt;""),AND(SUM(C26,G26,K26)=0,Megrendelőlap!E29&lt;&gt;""),AND(SUM(N26,R26,V26)=0,Megrendelőlap!F29&lt;&gt;""),AND(SUM(O26,S26,W26)=0,Megrendelőlap!G29&lt;&gt;"")),"HIBA","")</f>
        <v/>
      </c>
    </row>
    <row r="27" customFormat="false" ht="12.75" hidden="false" customHeight="true" outlineLevel="0" collapsed="false">
      <c r="A27" s="3" t="n">
        <f aca="false">Megrendelőlap!A30*Megrendelőlap!B30*Megrendelőlap!C30*Függvények!$C$2</f>
        <v>0</v>
      </c>
      <c r="B27" s="3" t="n">
        <f aca="false">IF(Megrendelőlap!D30=0.4,1,0)</f>
        <v>0</v>
      </c>
      <c r="C27" s="3" t="n">
        <f aca="false">IF(Megrendelőlap!E30=0.4,1,0)</f>
        <v>0</v>
      </c>
      <c r="D27" s="3" t="n">
        <f aca="false">SUM(B27:C27)</f>
        <v>0</v>
      </c>
      <c r="E27" s="3" t="n">
        <f aca="false">Megrendelőlap!A30*Megrendelőlap!C30*Függvények!D27*Függvények!$E$2</f>
        <v>0</v>
      </c>
      <c r="F27" s="3" t="n">
        <f aca="false">IF(Megrendelőlap!D30=1,1,0)</f>
        <v>0</v>
      </c>
      <c r="G27" s="3" t="n">
        <f aca="false">IF(Megrendelőlap!E30=1,1,0)</f>
        <v>0</v>
      </c>
      <c r="H27" s="3" t="n">
        <f aca="false">SUM(F27:G27)</f>
        <v>0</v>
      </c>
      <c r="I27" s="3" t="n">
        <f aca="false">Megrendelőlap!A30*Megrendelőlap!C30*Függvények!H27*Függvények!$E$2</f>
        <v>0</v>
      </c>
      <c r="J27" s="3" t="n">
        <f aca="false">IF(Megrendelőlap!D30=2,1,0)</f>
        <v>0</v>
      </c>
      <c r="K27" s="3" t="n">
        <f aca="false">IF(Megrendelőlap!E30=2,1,0)</f>
        <v>0</v>
      </c>
      <c r="L27" s="3" t="n">
        <f aca="false">SUM(J27:K27)</f>
        <v>0</v>
      </c>
      <c r="M27" s="3" t="n">
        <f aca="false">Megrendelőlap!A30*Megrendelőlap!C30*Függvények!L27*Függvények!$E$2</f>
        <v>0</v>
      </c>
      <c r="N27" s="3" t="n">
        <f aca="false">IF(Megrendelőlap!F30=0.4,1,0)</f>
        <v>0</v>
      </c>
      <c r="O27" s="3" t="n">
        <f aca="false">IF(Megrendelőlap!G30=0.4,1,0)</f>
        <v>0</v>
      </c>
      <c r="P27" s="3" t="n">
        <f aca="false">SUM(N27:O27)</f>
        <v>0</v>
      </c>
      <c r="Q27" s="3" t="n">
        <f aca="false">Megrendelőlap!B30*Megrendelőlap!C30*Függvények!P27*Függvények!$E$2</f>
        <v>0</v>
      </c>
      <c r="R27" s="3" t="n">
        <f aca="false">IF(Megrendelőlap!F30=1,1,0)</f>
        <v>0</v>
      </c>
      <c r="S27" s="3" t="n">
        <f aca="false">IF(Megrendelőlap!G30=1,1,0)</f>
        <v>0</v>
      </c>
      <c r="T27" s="3" t="n">
        <f aca="false">SUM(R27:S27)</f>
        <v>0</v>
      </c>
      <c r="U27" s="3" t="n">
        <f aca="false">Megrendelőlap!B30*Megrendelőlap!C30*Függvények!T27*Függvények!$E$2</f>
        <v>0</v>
      </c>
      <c r="V27" s="3" t="n">
        <f aca="false">IF(Megrendelőlap!F30=2,1,0)</f>
        <v>0</v>
      </c>
      <c r="W27" s="3" t="n">
        <f aca="false">IF(Megrendelőlap!G30=2,1,0)</f>
        <v>0</v>
      </c>
      <c r="X27" s="3" t="n">
        <f aca="false">SUM(V27:W27)</f>
        <v>0</v>
      </c>
      <c r="Y27" s="3" t="n">
        <f aca="false">Megrendelőlap!B30*Megrendelőlap!C30*Függvények!X27*Függvények!$E$2</f>
        <v>0</v>
      </c>
      <c r="Z27" s="3" t="str">
        <f aca="false">IF(OR(AND(Megrendelőlap!A30*Függvények!$E$2&lt;0.01,Megrendelőlap!A30&lt;&gt;""),AND(Megrendelőlap!B30*Függvények!$E$2&lt;0.01,Megrendelőlap!B30&lt;&gt;""),AND(Megrendelőlap!C30&lt;1,Megrendelőlap!C30&lt;&gt;""),AND(SUM(B27,F27,J27)=0,Megrendelőlap!D30&lt;&gt;""),AND(SUM(C27,G27,K27)=0,Megrendelőlap!E30&lt;&gt;""),AND(SUM(N27,R27,V27)=0,Megrendelőlap!F30&lt;&gt;""),AND(SUM(O27,S27,W27)=0,Megrendelőlap!G30&lt;&gt;"")),"HIBA","")</f>
        <v/>
      </c>
    </row>
    <row r="28" customFormat="false" ht="12.75" hidden="false" customHeight="true" outlineLevel="0" collapsed="false">
      <c r="A28" s="3" t="n">
        <f aca="false">Megrendelőlap!A31*Megrendelőlap!B31*Megrendelőlap!C31*Függvények!$C$2</f>
        <v>0</v>
      </c>
      <c r="B28" s="3" t="n">
        <f aca="false">IF(Megrendelőlap!D31=0.4,1,0)</f>
        <v>0</v>
      </c>
      <c r="C28" s="3" t="n">
        <f aca="false">IF(Megrendelőlap!E31=0.4,1,0)</f>
        <v>0</v>
      </c>
      <c r="D28" s="3" t="n">
        <f aca="false">SUM(B28:C28)</f>
        <v>0</v>
      </c>
      <c r="E28" s="3" t="n">
        <f aca="false">Megrendelőlap!A31*Megrendelőlap!C31*Függvények!D28*Függvények!$E$2</f>
        <v>0</v>
      </c>
      <c r="F28" s="3" t="n">
        <f aca="false">IF(Megrendelőlap!D31=1,1,0)</f>
        <v>0</v>
      </c>
      <c r="G28" s="3" t="n">
        <f aca="false">IF(Megrendelőlap!E31=1,1,0)</f>
        <v>0</v>
      </c>
      <c r="H28" s="3" t="n">
        <f aca="false">SUM(F28:G28)</f>
        <v>0</v>
      </c>
      <c r="I28" s="3" t="n">
        <f aca="false">Megrendelőlap!A31*Megrendelőlap!C31*Függvények!H28*Függvények!$E$2</f>
        <v>0</v>
      </c>
      <c r="J28" s="3" t="n">
        <f aca="false">IF(Megrendelőlap!D31=2,1,0)</f>
        <v>0</v>
      </c>
      <c r="K28" s="3" t="n">
        <f aca="false">IF(Megrendelőlap!E31=2,1,0)</f>
        <v>0</v>
      </c>
      <c r="L28" s="3" t="n">
        <f aca="false">SUM(J28:K28)</f>
        <v>0</v>
      </c>
      <c r="M28" s="3" t="n">
        <f aca="false">Megrendelőlap!A31*Megrendelőlap!C31*Függvények!L28*Függvények!$E$2</f>
        <v>0</v>
      </c>
      <c r="N28" s="3" t="n">
        <f aca="false">IF(Megrendelőlap!F31=0.4,1,0)</f>
        <v>0</v>
      </c>
      <c r="O28" s="3" t="n">
        <f aca="false">IF(Megrendelőlap!G31=0.4,1,0)</f>
        <v>0</v>
      </c>
      <c r="P28" s="3" t="n">
        <f aca="false">SUM(N28:O28)</f>
        <v>0</v>
      </c>
      <c r="Q28" s="3" t="n">
        <f aca="false">Megrendelőlap!B31*Megrendelőlap!C31*Függvények!P28*Függvények!$E$2</f>
        <v>0</v>
      </c>
      <c r="R28" s="3" t="n">
        <f aca="false">IF(Megrendelőlap!F31=1,1,0)</f>
        <v>0</v>
      </c>
      <c r="S28" s="3" t="n">
        <f aca="false">IF(Megrendelőlap!G31=1,1,0)</f>
        <v>0</v>
      </c>
      <c r="T28" s="3" t="n">
        <f aca="false">SUM(R28:S28)</f>
        <v>0</v>
      </c>
      <c r="U28" s="3" t="n">
        <f aca="false">Megrendelőlap!B31*Megrendelőlap!C31*Függvények!T28*Függvények!$E$2</f>
        <v>0</v>
      </c>
      <c r="V28" s="3" t="n">
        <f aca="false">IF(Megrendelőlap!F31=2,1,0)</f>
        <v>0</v>
      </c>
      <c r="W28" s="3" t="n">
        <f aca="false">IF(Megrendelőlap!G31=2,1,0)</f>
        <v>0</v>
      </c>
      <c r="X28" s="3" t="n">
        <f aca="false">SUM(V28:W28)</f>
        <v>0</v>
      </c>
      <c r="Y28" s="3" t="n">
        <f aca="false">Megrendelőlap!B31*Megrendelőlap!C31*Függvények!X28*Függvények!$E$2</f>
        <v>0</v>
      </c>
      <c r="Z28" s="3" t="str">
        <f aca="false">IF(OR(AND(Megrendelőlap!A31*Függvények!$E$2&lt;0.01,Megrendelőlap!A31&lt;&gt;""),AND(Megrendelőlap!B31*Függvények!$E$2&lt;0.01,Megrendelőlap!B31&lt;&gt;""),AND(Megrendelőlap!C31&lt;1,Megrendelőlap!C31&lt;&gt;""),AND(SUM(B28,F28,J28)=0,Megrendelőlap!D31&lt;&gt;""),AND(SUM(C28,G28,K28)=0,Megrendelőlap!E31&lt;&gt;""),AND(SUM(N28,R28,V28)=0,Megrendelőlap!F31&lt;&gt;""),AND(SUM(O28,S28,W28)=0,Megrendelőlap!G31&lt;&gt;"")),"HIBA","")</f>
        <v/>
      </c>
    </row>
    <row r="29" customFormat="false" ht="12.75" hidden="false" customHeight="true" outlineLevel="0" collapsed="false">
      <c r="A29" s="3" t="n">
        <f aca="false">Megrendelőlap!A32*Megrendelőlap!B32*Megrendelőlap!C32*Függvények!$C$2</f>
        <v>0</v>
      </c>
      <c r="B29" s="3" t="n">
        <f aca="false">IF(Megrendelőlap!D32=0.4,1,0)</f>
        <v>0</v>
      </c>
      <c r="C29" s="3" t="n">
        <f aca="false">IF(Megrendelőlap!E32=0.4,1,0)</f>
        <v>0</v>
      </c>
      <c r="D29" s="3" t="n">
        <f aca="false">SUM(B29:C29)</f>
        <v>0</v>
      </c>
      <c r="E29" s="3" t="n">
        <f aca="false">Megrendelőlap!A32*Megrendelőlap!C32*Függvények!D29*Függvények!$E$2</f>
        <v>0</v>
      </c>
      <c r="F29" s="3" t="n">
        <f aca="false">IF(Megrendelőlap!D32=1,1,0)</f>
        <v>0</v>
      </c>
      <c r="G29" s="3" t="n">
        <f aca="false">IF(Megrendelőlap!E32=1,1,0)</f>
        <v>0</v>
      </c>
      <c r="H29" s="3" t="n">
        <f aca="false">SUM(F29:G29)</f>
        <v>0</v>
      </c>
      <c r="I29" s="3" t="n">
        <f aca="false">Megrendelőlap!A32*Megrendelőlap!C32*Függvények!H29*Függvények!$E$2</f>
        <v>0</v>
      </c>
      <c r="J29" s="3" t="n">
        <f aca="false">IF(Megrendelőlap!D32=2,1,0)</f>
        <v>0</v>
      </c>
      <c r="K29" s="3" t="n">
        <f aca="false">IF(Megrendelőlap!E32=2,1,0)</f>
        <v>0</v>
      </c>
      <c r="L29" s="3" t="n">
        <f aca="false">SUM(J29:K29)</f>
        <v>0</v>
      </c>
      <c r="M29" s="3" t="n">
        <f aca="false">Megrendelőlap!A32*Megrendelőlap!C32*Függvények!L29*Függvények!$E$2</f>
        <v>0</v>
      </c>
      <c r="N29" s="3" t="n">
        <f aca="false">IF(Megrendelőlap!F32=0.4,1,0)</f>
        <v>0</v>
      </c>
      <c r="O29" s="3" t="n">
        <f aca="false">IF(Megrendelőlap!G32=0.4,1,0)</f>
        <v>0</v>
      </c>
      <c r="P29" s="3" t="n">
        <f aca="false">SUM(N29:O29)</f>
        <v>0</v>
      </c>
      <c r="Q29" s="3" t="n">
        <f aca="false">Megrendelőlap!B32*Megrendelőlap!C32*Függvények!P29*Függvények!$E$2</f>
        <v>0</v>
      </c>
      <c r="R29" s="3" t="n">
        <f aca="false">IF(Megrendelőlap!F32=1,1,0)</f>
        <v>0</v>
      </c>
      <c r="S29" s="3" t="n">
        <f aca="false">IF(Megrendelőlap!G32=1,1,0)</f>
        <v>0</v>
      </c>
      <c r="T29" s="3" t="n">
        <f aca="false">SUM(R29:S29)</f>
        <v>0</v>
      </c>
      <c r="U29" s="3" t="n">
        <f aca="false">Megrendelőlap!B32*Megrendelőlap!C32*Függvények!T29*Függvények!$E$2</f>
        <v>0</v>
      </c>
      <c r="V29" s="3" t="n">
        <f aca="false">IF(Megrendelőlap!F32=2,1,0)</f>
        <v>0</v>
      </c>
      <c r="W29" s="3" t="n">
        <f aca="false">IF(Megrendelőlap!G32=2,1,0)</f>
        <v>0</v>
      </c>
      <c r="X29" s="3" t="n">
        <f aca="false">SUM(V29:W29)</f>
        <v>0</v>
      </c>
      <c r="Y29" s="3" t="n">
        <f aca="false">Megrendelőlap!B32*Megrendelőlap!C32*Függvények!X29*Függvények!$E$2</f>
        <v>0</v>
      </c>
      <c r="Z29" s="3" t="str">
        <f aca="false">IF(OR(AND(Megrendelőlap!A32*Függvények!$E$2&lt;0.01,Megrendelőlap!A32&lt;&gt;""),AND(Megrendelőlap!B32*Függvények!$E$2&lt;0.01,Megrendelőlap!B32&lt;&gt;""),AND(Megrendelőlap!C32&lt;1,Megrendelőlap!C32&lt;&gt;""),AND(SUM(B29,F29,J29)=0,Megrendelőlap!D32&lt;&gt;""),AND(SUM(C29,G29,K29)=0,Megrendelőlap!E32&lt;&gt;""),AND(SUM(N29,R29,V29)=0,Megrendelőlap!F32&lt;&gt;""),AND(SUM(O29,S29,W29)=0,Megrendelőlap!G32&lt;&gt;"")),"HIBA","")</f>
        <v/>
      </c>
    </row>
    <row r="30" customFormat="false" ht="12.75" hidden="false" customHeight="true" outlineLevel="0" collapsed="false">
      <c r="A30" s="3" t="n">
        <f aca="false">Megrendelőlap!A33*Megrendelőlap!B33*Megrendelőlap!C33*Függvények!$C$2</f>
        <v>0</v>
      </c>
      <c r="B30" s="3" t="n">
        <f aca="false">IF(Megrendelőlap!D33=0.4,1,0)</f>
        <v>0</v>
      </c>
      <c r="C30" s="3" t="n">
        <f aca="false">IF(Megrendelőlap!E33=0.4,1,0)</f>
        <v>0</v>
      </c>
      <c r="D30" s="3" t="n">
        <f aca="false">SUM(B30:C30)</f>
        <v>0</v>
      </c>
      <c r="E30" s="3" t="n">
        <f aca="false">Megrendelőlap!A33*Megrendelőlap!C33*Függvények!D30*Függvények!$E$2</f>
        <v>0</v>
      </c>
      <c r="F30" s="3" t="n">
        <f aca="false">IF(Megrendelőlap!D33=1,1,0)</f>
        <v>0</v>
      </c>
      <c r="G30" s="3" t="n">
        <f aca="false">IF(Megrendelőlap!E33=1,1,0)</f>
        <v>0</v>
      </c>
      <c r="H30" s="3" t="n">
        <f aca="false">SUM(F30:G30)</f>
        <v>0</v>
      </c>
      <c r="I30" s="3" t="n">
        <f aca="false">Megrendelőlap!A33*Megrendelőlap!C33*Függvények!H30*Függvények!$E$2</f>
        <v>0</v>
      </c>
      <c r="J30" s="3" t="n">
        <f aca="false">IF(Megrendelőlap!D33=2,1,0)</f>
        <v>0</v>
      </c>
      <c r="K30" s="3" t="n">
        <f aca="false">IF(Megrendelőlap!E33=2,1,0)</f>
        <v>0</v>
      </c>
      <c r="L30" s="3" t="n">
        <f aca="false">SUM(J30:K30)</f>
        <v>0</v>
      </c>
      <c r="M30" s="3" t="n">
        <f aca="false">Megrendelőlap!A33*Megrendelőlap!C33*Függvények!L30*Függvények!$E$2</f>
        <v>0</v>
      </c>
      <c r="N30" s="3" t="n">
        <f aca="false">IF(Megrendelőlap!F33=0.4,1,0)</f>
        <v>0</v>
      </c>
      <c r="O30" s="3" t="n">
        <f aca="false">IF(Megrendelőlap!G33=0.4,1,0)</f>
        <v>0</v>
      </c>
      <c r="P30" s="3" t="n">
        <f aca="false">SUM(N30:O30)</f>
        <v>0</v>
      </c>
      <c r="Q30" s="3" t="n">
        <f aca="false">Megrendelőlap!B33*Megrendelőlap!C33*Függvények!P30*Függvények!$E$2</f>
        <v>0</v>
      </c>
      <c r="R30" s="3" t="n">
        <f aca="false">IF(Megrendelőlap!F33=1,1,0)</f>
        <v>0</v>
      </c>
      <c r="S30" s="3" t="n">
        <f aca="false">IF(Megrendelőlap!G33=1,1,0)</f>
        <v>0</v>
      </c>
      <c r="T30" s="3" t="n">
        <f aca="false">SUM(R30:S30)</f>
        <v>0</v>
      </c>
      <c r="U30" s="3" t="n">
        <f aca="false">Megrendelőlap!B33*Megrendelőlap!C33*Függvények!T30*Függvények!$E$2</f>
        <v>0</v>
      </c>
      <c r="V30" s="3" t="n">
        <f aca="false">IF(Megrendelőlap!F33=2,1,0)</f>
        <v>0</v>
      </c>
      <c r="W30" s="3" t="n">
        <f aca="false">IF(Megrendelőlap!G33=2,1,0)</f>
        <v>0</v>
      </c>
      <c r="X30" s="3" t="n">
        <f aca="false">SUM(V30:W30)</f>
        <v>0</v>
      </c>
      <c r="Y30" s="3" t="n">
        <f aca="false">Megrendelőlap!B33*Megrendelőlap!C33*Függvények!X30*Függvények!$E$2</f>
        <v>0</v>
      </c>
      <c r="Z30" s="3" t="str">
        <f aca="false">IF(OR(AND(Megrendelőlap!A33*Függvények!$E$2&lt;0.01,Megrendelőlap!A33&lt;&gt;""),AND(Megrendelőlap!B33*Függvények!$E$2&lt;0.01,Megrendelőlap!B33&lt;&gt;""),AND(Megrendelőlap!C33&lt;1,Megrendelőlap!C33&lt;&gt;""),AND(SUM(B30,F30,J30)=0,Megrendelőlap!D33&lt;&gt;""),AND(SUM(C30,G30,K30)=0,Megrendelőlap!E33&lt;&gt;""),AND(SUM(N30,R30,V30)=0,Megrendelőlap!F33&lt;&gt;""),AND(SUM(O30,S30,W30)=0,Megrendelőlap!G33&lt;&gt;"")),"HIBA","")</f>
        <v/>
      </c>
    </row>
    <row r="31" customFormat="false" ht="12.75" hidden="false" customHeight="true" outlineLevel="0" collapsed="false">
      <c r="A31" s="3" t="n">
        <f aca="false">Megrendelőlap!A34*Megrendelőlap!B34*Megrendelőlap!C34*Függvények!$C$2</f>
        <v>0</v>
      </c>
      <c r="B31" s="3" t="n">
        <f aca="false">IF(Megrendelőlap!D34=0.4,1,0)</f>
        <v>0</v>
      </c>
      <c r="C31" s="3" t="n">
        <f aca="false">IF(Megrendelőlap!E34=0.4,1,0)</f>
        <v>0</v>
      </c>
      <c r="D31" s="3" t="n">
        <f aca="false">SUM(B31:C31)</f>
        <v>0</v>
      </c>
      <c r="E31" s="3" t="n">
        <f aca="false">Megrendelőlap!A34*Megrendelőlap!C34*Függvények!D31*Függvények!$E$2</f>
        <v>0</v>
      </c>
      <c r="F31" s="3" t="n">
        <f aca="false">IF(Megrendelőlap!D34=1,1,0)</f>
        <v>0</v>
      </c>
      <c r="G31" s="3" t="n">
        <f aca="false">IF(Megrendelőlap!E34=1,1,0)</f>
        <v>0</v>
      </c>
      <c r="H31" s="3" t="n">
        <f aca="false">SUM(F31:G31)</f>
        <v>0</v>
      </c>
      <c r="I31" s="3" t="n">
        <f aca="false">Megrendelőlap!A34*Megrendelőlap!C34*Függvények!H31*Függvények!$E$2</f>
        <v>0</v>
      </c>
      <c r="J31" s="3" t="n">
        <f aca="false">IF(Megrendelőlap!D34=2,1,0)</f>
        <v>0</v>
      </c>
      <c r="K31" s="3" t="n">
        <f aca="false">IF(Megrendelőlap!E34=2,1,0)</f>
        <v>0</v>
      </c>
      <c r="L31" s="3" t="n">
        <f aca="false">SUM(J31:K31)</f>
        <v>0</v>
      </c>
      <c r="M31" s="3" t="n">
        <f aca="false">Megrendelőlap!A34*Megrendelőlap!C34*Függvények!L31*Függvények!$E$2</f>
        <v>0</v>
      </c>
      <c r="N31" s="3" t="n">
        <f aca="false">IF(Megrendelőlap!F34=0.4,1,0)</f>
        <v>0</v>
      </c>
      <c r="O31" s="3" t="n">
        <f aca="false">IF(Megrendelőlap!G34=0.4,1,0)</f>
        <v>0</v>
      </c>
      <c r="P31" s="3" t="n">
        <f aca="false">SUM(N31:O31)</f>
        <v>0</v>
      </c>
      <c r="Q31" s="3" t="n">
        <f aca="false">Megrendelőlap!B34*Megrendelőlap!C34*Függvények!P31*Függvények!$E$2</f>
        <v>0</v>
      </c>
      <c r="R31" s="3" t="n">
        <f aca="false">IF(Megrendelőlap!F34=1,1,0)</f>
        <v>0</v>
      </c>
      <c r="S31" s="3" t="n">
        <f aca="false">IF(Megrendelőlap!G34=1,1,0)</f>
        <v>0</v>
      </c>
      <c r="T31" s="3" t="n">
        <f aca="false">SUM(R31:S31)</f>
        <v>0</v>
      </c>
      <c r="U31" s="3" t="n">
        <f aca="false">Megrendelőlap!B34*Megrendelőlap!C34*Függvények!T31*Függvények!$E$2</f>
        <v>0</v>
      </c>
      <c r="V31" s="3" t="n">
        <f aca="false">IF(Megrendelőlap!F34=2,1,0)</f>
        <v>0</v>
      </c>
      <c r="W31" s="3" t="n">
        <f aca="false">IF(Megrendelőlap!G34=2,1,0)</f>
        <v>0</v>
      </c>
      <c r="X31" s="3" t="n">
        <f aca="false">SUM(V31:W31)</f>
        <v>0</v>
      </c>
      <c r="Y31" s="3" t="n">
        <f aca="false">Megrendelőlap!B34*Megrendelőlap!C34*Függvények!X31*Függvények!$E$2</f>
        <v>0</v>
      </c>
      <c r="Z31" s="3" t="str">
        <f aca="false">IF(OR(AND(Megrendelőlap!A34*Függvények!$E$2&lt;0.01,Megrendelőlap!A34&lt;&gt;""),AND(Megrendelőlap!B34*Függvények!$E$2&lt;0.01,Megrendelőlap!B34&lt;&gt;""),AND(Megrendelőlap!C34&lt;1,Megrendelőlap!C34&lt;&gt;""),AND(SUM(B31,F31,J31)=0,Megrendelőlap!D34&lt;&gt;""),AND(SUM(C31,G31,K31)=0,Megrendelőlap!E34&lt;&gt;""),AND(SUM(N31,R31,V31)=0,Megrendelőlap!F34&lt;&gt;""),AND(SUM(O31,S31,W31)=0,Megrendelőlap!G34&lt;&gt;"")),"HIBA","")</f>
        <v/>
      </c>
    </row>
    <row r="32" customFormat="false" ht="12.75" hidden="false" customHeight="true" outlineLevel="0" collapsed="false">
      <c r="A32" s="46" t="n">
        <f aca="false">SUM(A5:A31)</f>
        <v>0</v>
      </c>
      <c r="B32" s="46"/>
      <c r="C32" s="46"/>
      <c r="D32" s="46"/>
      <c r="E32" s="46" t="n">
        <f aca="false">SUM(E5:E31)</f>
        <v>0</v>
      </c>
      <c r="F32" s="46"/>
      <c r="G32" s="46"/>
      <c r="H32" s="46"/>
      <c r="I32" s="46" t="n">
        <f aca="false">SUM(I5:I31)</f>
        <v>0</v>
      </c>
      <c r="J32" s="46"/>
      <c r="K32" s="46"/>
      <c r="L32" s="46"/>
      <c r="M32" s="46" t="n">
        <f aca="false">SUM(M5:M31)</f>
        <v>0</v>
      </c>
      <c r="N32" s="46"/>
      <c r="O32" s="46"/>
      <c r="P32" s="46"/>
      <c r="Q32" s="46" t="n">
        <f aca="false">SUM(Q5:Q31)</f>
        <v>0</v>
      </c>
      <c r="R32" s="46"/>
      <c r="S32" s="46"/>
      <c r="T32" s="46"/>
      <c r="U32" s="46" t="n">
        <f aca="false">SUM(U5:U31)</f>
        <v>0</v>
      </c>
      <c r="V32" s="46"/>
      <c r="W32" s="46"/>
      <c r="X32" s="46"/>
      <c r="Y32" s="46" t="n">
        <f aca="false">SUM(Y5:Y31)</f>
        <v>0</v>
      </c>
      <c r="Z32" s="46"/>
    </row>
    <row r="33" customFormat="false" ht="12.7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2.75" hidden="false" customHeight="true" outlineLevel="0" collapsed="false">
      <c r="A34" s="46" t="s">
        <v>40</v>
      </c>
      <c r="B34" s="46" t="s">
        <v>41</v>
      </c>
      <c r="C34" s="46" t="s">
        <v>41</v>
      </c>
      <c r="D34" s="46" t="s">
        <v>42</v>
      </c>
      <c r="E34" s="46" t="s">
        <v>43</v>
      </c>
      <c r="F34" s="46" t="s">
        <v>44</v>
      </c>
      <c r="G34" s="46" t="s">
        <v>44</v>
      </c>
      <c r="H34" s="46" t="s">
        <v>45</v>
      </c>
      <c r="I34" s="46" t="s">
        <v>46</v>
      </c>
      <c r="J34" s="46" t="s">
        <v>47</v>
      </c>
      <c r="K34" s="46" t="s">
        <v>47</v>
      </c>
      <c r="L34" s="46" t="s">
        <v>48</v>
      </c>
      <c r="M34" s="46" t="s">
        <v>49</v>
      </c>
      <c r="N34" s="46" t="s">
        <v>50</v>
      </c>
      <c r="O34" s="46" t="s">
        <v>50</v>
      </c>
      <c r="P34" s="46" t="s">
        <v>51</v>
      </c>
      <c r="Q34" s="46" t="s">
        <v>52</v>
      </c>
      <c r="R34" s="46" t="s">
        <v>53</v>
      </c>
      <c r="S34" s="46" t="s">
        <v>53</v>
      </c>
      <c r="T34" s="46" t="s">
        <v>54</v>
      </c>
      <c r="U34" s="46" t="s">
        <v>55</v>
      </c>
      <c r="V34" s="46" t="s">
        <v>56</v>
      </c>
      <c r="W34" s="46" t="s">
        <v>56</v>
      </c>
      <c r="X34" s="46" t="s">
        <v>57</v>
      </c>
      <c r="Y34" s="46" t="s">
        <v>58</v>
      </c>
      <c r="Z34" s="46" t="s">
        <v>39</v>
      </c>
    </row>
    <row r="35" customFormat="false" ht="12.75" hidden="false" customHeight="true" outlineLevel="0" collapsed="false">
      <c r="A35" s="3" t="n">
        <f aca="false">Megrendelőlap!K8*Megrendelőlap!L8*Megrendelőlap!M8*Függvények!$C$2</f>
        <v>0</v>
      </c>
      <c r="B35" s="3" t="n">
        <f aca="false">IF(Megrendelőlap!N8=0.4,1,0)</f>
        <v>0</v>
      </c>
      <c r="C35" s="3" t="n">
        <f aca="false">IF(Megrendelőlap!O8=0.4,1,0)</f>
        <v>0</v>
      </c>
      <c r="D35" s="3" t="n">
        <f aca="false">SUM(B35:C35)</f>
        <v>0</v>
      </c>
      <c r="E35" s="3" t="n">
        <f aca="false">Megrendelőlap!K8*Megrendelőlap!M8*Függvények!D35*Függvények!$E$2</f>
        <v>0</v>
      </c>
      <c r="F35" s="3" t="n">
        <f aca="false">IF(Megrendelőlap!N8=1,1,0)</f>
        <v>0</v>
      </c>
      <c r="G35" s="3" t="n">
        <f aca="false">IF(Megrendelőlap!O8=1,1,0)</f>
        <v>0</v>
      </c>
      <c r="H35" s="3" t="n">
        <f aca="false">SUM(F35:G35)</f>
        <v>0</v>
      </c>
      <c r="I35" s="3" t="n">
        <f aca="false">Megrendelőlap!K8*Megrendelőlap!M8*Függvények!H35*Függvények!$E$2</f>
        <v>0</v>
      </c>
      <c r="J35" s="3" t="n">
        <f aca="false">IF(Megrendelőlap!N8=2,1,0)</f>
        <v>0</v>
      </c>
      <c r="K35" s="3" t="n">
        <f aca="false">IF(Megrendelőlap!O8=2,1,0)</f>
        <v>0</v>
      </c>
      <c r="L35" s="3" t="n">
        <f aca="false">SUM(J35:K35)</f>
        <v>0</v>
      </c>
      <c r="M35" s="3" t="n">
        <f aca="false">Megrendelőlap!K8*Megrendelőlap!M8*Függvények!L35*Függvények!$E$2</f>
        <v>0</v>
      </c>
      <c r="N35" s="3" t="n">
        <f aca="false">IF(Megrendelőlap!P8=0.4,1,0)</f>
        <v>0</v>
      </c>
      <c r="O35" s="3" t="n">
        <f aca="false">IF(Megrendelőlap!Q8=0.4,1,0)</f>
        <v>0</v>
      </c>
      <c r="P35" s="3" t="n">
        <f aca="false">SUM(N35:O35)</f>
        <v>0</v>
      </c>
      <c r="Q35" s="3" t="n">
        <f aca="false">Megrendelőlap!L8*Megrendelőlap!M8*Függvények!P35*Függvények!$E$2</f>
        <v>0</v>
      </c>
      <c r="R35" s="3" t="n">
        <f aca="false">IF(Megrendelőlap!P8=1,1,0)</f>
        <v>0</v>
      </c>
      <c r="S35" s="3" t="n">
        <f aca="false">IF(Megrendelőlap!Q8=1,1,0)</f>
        <v>0</v>
      </c>
      <c r="T35" s="3" t="n">
        <f aca="false">SUM(R35:S35)</f>
        <v>0</v>
      </c>
      <c r="U35" s="3" t="n">
        <f aca="false">Megrendelőlap!L8*Megrendelőlap!M8*Függvények!T35*Függvények!$E$2</f>
        <v>0</v>
      </c>
      <c r="V35" s="3" t="n">
        <f aca="false">IF(Megrendelőlap!P8=2,1,0)</f>
        <v>0</v>
      </c>
      <c r="W35" s="3" t="n">
        <f aca="false">IF(Megrendelőlap!Q8=2,1,0)</f>
        <v>0</v>
      </c>
      <c r="X35" s="3" t="n">
        <f aca="false">SUM(V35:W35)</f>
        <v>0</v>
      </c>
      <c r="Y35" s="3" t="n">
        <f aca="false">Megrendelőlap!L8*Megrendelőlap!M8*Függvények!X35*Függvények!$E$2</f>
        <v>0</v>
      </c>
      <c r="Z35" s="3" t="str">
        <f aca="false">IF(OR(AND(Megrendelőlap!K8*Függvények!$E$2&lt;0.01,Megrendelőlap!K8&lt;&gt;""),AND(Megrendelőlap!L8*Függvények!$E$2&lt;0.01,Megrendelőlap!L8&lt;&gt;""),AND(Megrendelőlap!M8&lt;1,Megrendelőlap!M8&lt;&gt;""),AND(SUM(B35,F35,J35)=0,Megrendelőlap!N8&lt;&gt;""),AND(SUM(C35,G35,K35)=0,Megrendelőlap!O8&lt;&gt;""),AND(SUM(N35,R35,V35)=0,Megrendelőlap!P8&lt;&gt;""),AND(SUM(O35,S35,W35)=0,Megrendelőlap!Q8&lt;&gt;"")),"HIBA","")</f>
        <v/>
      </c>
    </row>
    <row r="36" customFormat="false" ht="12.75" hidden="false" customHeight="true" outlineLevel="0" collapsed="false">
      <c r="A36" s="3" t="n">
        <f aca="false">Megrendelőlap!K9*Megrendelőlap!L9*Megrendelőlap!M9*Függvények!$C$2</f>
        <v>0</v>
      </c>
      <c r="B36" s="3" t="n">
        <f aca="false">IF(Megrendelőlap!N9=0.4,1,0)</f>
        <v>0</v>
      </c>
      <c r="C36" s="3" t="n">
        <f aca="false">IF(Megrendelőlap!O9=0.4,1,0)</f>
        <v>0</v>
      </c>
      <c r="D36" s="3" t="n">
        <f aca="false">SUM(B36:C36)</f>
        <v>0</v>
      </c>
      <c r="E36" s="3" t="n">
        <f aca="false">Megrendelőlap!K9*Megrendelőlap!M9*Függvények!D36*Függvények!$E$2</f>
        <v>0</v>
      </c>
      <c r="F36" s="3" t="n">
        <f aca="false">IF(Megrendelőlap!N9=1,1,0)</f>
        <v>0</v>
      </c>
      <c r="G36" s="3" t="n">
        <f aca="false">IF(Megrendelőlap!O9=1,1,0)</f>
        <v>0</v>
      </c>
      <c r="H36" s="3" t="n">
        <f aca="false">SUM(F36:G36)</f>
        <v>0</v>
      </c>
      <c r="I36" s="3" t="n">
        <f aca="false">Megrendelőlap!K9*Megrendelőlap!M9*Függvények!H36*Függvények!$E$2</f>
        <v>0</v>
      </c>
      <c r="J36" s="3" t="n">
        <f aca="false">IF(Megrendelőlap!N9=2,1,0)</f>
        <v>0</v>
      </c>
      <c r="K36" s="3" t="n">
        <f aca="false">IF(Megrendelőlap!O9=2,1,0)</f>
        <v>0</v>
      </c>
      <c r="L36" s="3" t="n">
        <f aca="false">SUM(J36:K36)</f>
        <v>0</v>
      </c>
      <c r="M36" s="3" t="n">
        <f aca="false">Megrendelőlap!K9*Megrendelőlap!M9*Függvények!L36*Függvények!$E$2</f>
        <v>0</v>
      </c>
      <c r="N36" s="3" t="n">
        <f aca="false">IF(Megrendelőlap!P9=0.4,1,0)</f>
        <v>0</v>
      </c>
      <c r="O36" s="3" t="n">
        <f aca="false">IF(Megrendelőlap!Q9=0.4,1,0)</f>
        <v>0</v>
      </c>
      <c r="P36" s="3" t="n">
        <f aca="false">SUM(N36:O36)</f>
        <v>0</v>
      </c>
      <c r="Q36" s="3" t="n">
        <f aca="false">Megrendelőlap!L9*Megrendelőlap!M9*Függvények!P36*Függvények!$E$2</f>
        <v>0</v>
      </c>
      <c r="R36" s="3" t="n">
        <f aca="false">IF(Megrendelőlap!P9=1,1,0)</f>
        <v>0</v>
      </c>
      <c r="S36" s="3" t="n">
        <f aca="false">IF(Megrendelőlap!Q9=1,1,0)</f>
        <v>0</v>
      </c>
      <c r="T36" s="3" t="n">
        <f aca="false">SUM(R36:S36)</f>
        <v>0</v>
      </c>
      <c r="U36" s="3" t="n">
        <f aca="false">Megrendelőlap!L9*Megrendelőlap!M9*Függvények!T36*Függvények!$E$2</f>
        <v>0</v>
      </c>
      <c r="V36" s="3" t="n">
        <f aca="false">IF(Megrendelőlap!P9=2,1,0)</f>
        <v>0</v>
      </c>
      <c r="W36" s="3" t="n">
        <f aca="false">IF(Megrendelőlap!Q9=2,1,0)</f>
        <v>0</v>
      </c>
      <c r="X36" s="3" t="n">
        <f aca="false">SUM(V36:W36)</f>
        <v>0</v>
      </c>
      <c r="Y36" s="3" t="n">
        <f aca="false">Megrendelőlap!L9*Megrendelőlap!M9*Függvények!X36*Függvények!$E$2</f>
        <v>0</v>
      </c>
      <c r="Z36" s="3" t="str">
        <f aca="false">IF(OR(AND(Megrendelőlap!K9*Függvények!$E$2&lt;0.01,Megrendelőlap!K9&lt;&gt;""),AND(Megrendelőlap!L9*Függvények!$E$2&lt;0.01,Megrendelőlap!L9&lt;&gt;""),AND(Megrendelőlap!M9&lt;1,Megrendelőlap!M9&lt;&gt;""),AND(SUM(B36,F36,J36)=0,Megrendelőlap!N9&lt;&gt;""),AND(SUM(C36,G36,K36)=0,Megrendelőlap!O9&lt;&gt;""),AND(SUM(N36,R36,V36)=0,Megrendelőlap!P9&lt;&gt;""),AND(SUM(O36,S36,W36)=0,Megrendelőlap!Q9&lt;&gt;"")),"HIBA","")</f>
        <v/>
      </c>
    </row>
    <row r="37" customFormat="false" ht="12.75" hidden="false" customHeight="true" outlineLevel="0" collapsed="false">
      <c r="A37" s="3" t="n">
        <f aca="false">Megrendelőlap!K10*Megrendelőlap!L10*Megrendelőlap!M10*Függvények!$C$2</f>
        <v>0</v>
      </c>
      <c r="B37" s="3" t="n">
        <f aca="false">IF(Megrendelőlap!N10=0.4,1,0)</f>
        <v>0</v>
      </c>
      <c r="C37" s="3" t="n">
        <f aca="false">IF(Megrendelőlap!O10=0.4,1,0)</f>
        <v>0</v>
      </c>
      <c r="D37" s="3" t="n">
        <f aca="false">SUM(B37:C37)</f>
        <v>0</v>
      </c>
      <c r="E37" s="3" t="n">
        <f aca="false">Megrendelőlap!K10*Megrendelőlap!M10*Függvények!D37*Függvények!$E$2</f>
        <v>0</v>
      </c>
      <c r="F37" s="3" t="n">
        <f aca="false">IF(Megrendelőlap!N10=1,1,0)</f>
        <v>0</v>
      </c>
      <c r="G37" s="3" t="n">
        <f aca="false">IF(Megrendelőlap!O10=1,1,0)</f>
        <v>0</v>
      </c>
      <c r="H37" s="3" t="n">
        <f aca="false">SUM(F37:G37)</f>
        <v>0</v>
      </c>
      <c r="I37" s="3" t="n">
        <f aca="false">Megrendelőlap!K10*Megrendelőlap!M10*Függvények!H37*Függvények!$E$2</f>
        <v>0</v>
      </c>
      <c r="J37" s="3" t="n">
        <f aca="false">IF(Megrendelőlap!N10=2,1,0)</f>
        <v>0</v>
      </c>
      <c r="K37" s="3" t="n">
        <f aca="false">IF(Megrendelőlap!O10=2,1,0)</f>
        <v>0</v>
      </c>
      <c r="L37" s="3" t="n">
        <f aca="false">SUM(J37:K37)</f>
        <v>0</v>
      </c>
      <c r="M37" s="3" t="n">
        <f aca="false">Megrendelőlap!K10*Megrendelőlap!M10*Függvények!L37*Függvények!$E$2</f>
        <v>0</v>
      </c>
      <c r="N37" s="3" t="n">
        <f aca="false">IF(Megrendelőlap!P10=0.4,1,0)</f>
        <v>0</v>
      </c>
      <c r="O37" s="3" t="n">
        <f aca="false">IF(Megrendelőlap!Q10=0.4,1,0)</f>
        <v>0</v>
      </c>
      <c r="P37" s="3" t="n">
        <f aca="false">SUM(N37:O37)</f>
        <v>0</v>
      </c>
      <c r="Q37" s="3" t="n">
        <f aca="false">Megrendelőlap!L10*Megrendelőlap!M10*Függvények!P37*Függvények!$E$2</f>
        <v>0</v>
      </c>
      <c r="R37" s="3" t="n">
        <f aca="false">IF(Megrendelőlap!P10=1,1,0)</f>
        <v>0</v>
      </c>
      <c r="S37" s="3" t="n">
        <f aca="false">IF(Megrendelőlap!Q10=1,1,0)</f>
        <v>0</v>
      </c>
      <c r="T37" s="3" t="n">
        <f aca="false">SUM(R37:S37)</f>
        <v>0</v>
      </c>
      <c r="U37" s="3" t="n">
        <f aca="false">Megrendelőlap!L10*Megrendelőlap!M10*Függvények!T37*Függvények!$E$2</f>
        <v>0</v>
      </c>
      <c r="V37" s="3" t="n">
        <f aca="false">IF(Megrendelőlap!P10=2,1,0)</f>
        <v>0</v>
      </c>
      <c r="W37" s="3" t="n">
        <f aca="false">IF(Megrendelőlap!Q10=2,1,0)</f>
        <v>0</v>
      </c>
      <c r="X37" s="3" t="n">
        <f aca="false">SUM(V37:W37)</f>
        <v>0</v>
      </c>
      <c r="Y37" s="3" t="n">
        <f aca="false">Megrendelőlap!L10*Megrendelőlap!M10*Függvények!X37*Függvények!$E$2</f>
        <v>0</v>
      </c>
      <c r="Z37" s="3" t="str">
        <f aca="false">IF(OR(AND(Megrendelőlap!K10*Függvények!$E$2&lt;0.01,Megrendelőlap!K10&lt;&gt;""),AND(Megrendelőlap!L10*Függvények!$E$2&lt;0.01,Megrendelőlap!L10&lt;&gt;""),AND(Megrendelőlap!M10&lt;1,Megrendelőlap!M10&lt;&gt;""),AND(SUM(B37,F37,J37)=0,Megrendelőlap!N10&lt;&gt;""),AND(SUM(C37,G37,K37)=0,Megrendelőlap!O10&lt;&gt;""),AND(SUM(N37,R37,V37)=0,Megrendelőlap!P10&lt;&gt;""),AND(SUM(O37,S37,W37)=0,Megrendelőlap!Q10&lt;&gt;"")),"HIBA","")</f>
        <v/>
      </c>
    </row>
    <row r="38" customFormat="false" ht="12.75" hidden="false" customHeight="true" outlineLevel="0" collapsed="false">
      <c r="A38" s="3" t="n">
        <f aca="false">Megrendelőlap!K11*Megrendelőlap!L11*Megrendelőlap!M11*Függvények!$C$2</f>
        <v>0</v>
      </c>
      <c r="B38" s="3" t="n">
        <f aca="false">IF(Megrendelőlap!N11=0.4,1,0)</f>
        <v>0</v>
      </c>
      <c r="C38" s="3" t="n">
        <f aca="false">IF(Megrendelőlap!O11=0.4,1,0)</f>
        <v>0</v>
      </c>
      <c r="D38" s="3" t="n">
        <f aca="false">SUM(B38:C38)</f>
        <v>0</v>
      </c>
      <c r="E38" s="3" t="n">
        <f aca="false">Megrendelőlap!K11*Megrendelőlap!M11*Függvények!D38*Függvények!$E$2</f>
        <v>0</v>
      </c>
      <c r="F38" s="3" t="n">
        <f aca="false">IF(Megrendelőlap!N11=1,1,0)</f>
        <v>0</v>
      </c>
      <c r="G38" s="3" t="n">
        <f aca="false">IF(Megrendelőlap!O11=1,1,0)</f>
        <v>0</v>
      </c>
      <c r="H38" s="3" t="n">
        <f aca="false">SUM(F38:G38)</f>
        <v>0</v>
      </c>
      <c r="I38" s="3" t="n">
        <f aca="false">Megrendelőlap!K11*Megrendelőlap!M11*Függvények!H38*Függvények!$E$2</f>
        <v>0</v>
      </c>
      <c r="J38" s="3" t="n">
        <f aca="false">IF(Megrendelőlap!N11=2,1,0)</f>
        <v>0</v>
      </c>
      <c r="K38" s="3" t="n">
        <f aca="false">IF(Megrendelőlap!O11=2,1,0)</f>
        <v>0</v>
      </c>
      <c r="L38" s="3" t="n">
        <f aca="false">SUM(J38:K38)</f>
        <v>0</v>
      </c>
      <c r="M38" s="3" t="n">
        <f aca="false">Megrendelőlap!K11*Megrendelőlap!M11*Függvények!L38*Függvények!$E$2</f>
        <v>0</v>
      </c>
      <c r="N38" s="3" t="n">
        <f aca="false">IF(Megrendelőlap!P11=0.4,1,0)</f>
        <v>0</v>
      </c>
      <c r="O38" s="3" t="n">
        <f aca="false">IF(Megrendelőlap!Q11=0.4,1,0)</f>
        <v>0</v>
      </c>
      <c r="P38" s="3" t="n">
        <f aca="false">SUM(N38:O38)</f>
        <v>0</v>
      </c>
      <c r="Q38" s="3" t="n">
        <f aca="false">Megrendelőlap!L11*Megrendelőlap!M11*Függvények!P38*Függvények!$E$2</f>
        <v>0</v>
      </c>
      <c r="R38" s="3" t="n">
        <f aca="false">IF(Megrendelőlap!P11=1,1,0)</f>
        <v>0</v>
      </c>
      <c r="S38" s="3" t="n">
        <f aca="false">IF(Megrendelőlap!Q11=1,1,0)</f>
        <v>0</v>
      </c>
      <c r="T38" s="3" t="n">
        <f aca="false">SUM(R38:S38)</f>
        <v>0</v>
      </c>
      <c r="U38" s="3" t="n">
        <f aca="false">Megrendelőlap!L11*Megrendelőlap!M11*Függvények!T38*Függvények!$E$2</f>
        <v>0</v>
      </c>
      <c r="V38" s="3" t="n">
        <f aca="false">IF(Megrendelőlap!P11=2,1,0)</f>
        <v>0</v>
      </c>
      <c r="W38" s="3" t="n">
        <f aca="false">IF(Megrendelőlap!Q11=2,1,0)</f>
        <v>0</v>
      </c>
      <c r="X38" s="3" t="n">
        <f aca="false">SUM(V38:W38)</f>
        <v>0</v>
      </c>
      <c r="Y38" s="3" t="n">
        <f aca="false">Megrendelőlap!L11*Megrendelőlap!M11*Függvények!X38*Függvények!$E$2</f>
        <v>0</v>
      </c>
      <c r="Z38" s="3" t="str">
        <f aca="false">IF(OR(AND(Megrendelőlap!K11*Függvények!$E$2&lt;0.01,Megrendelőlap!K11&lt;&gt;""),AND(Megrendelőlap!L11*Függvények!$E$2&lt;0.01,Megrendelőlap!L11&lt;&gt;""),AND(Megrendelőlap!M11&lt;1,Megrendelőlap!M11&lt;&gt;""),AND(SUM(B38,F38,J38)=0,Megrendelőlap!N11&lt;&gt;""),AND(SUM(C38,G38,K38)=0,Megrendelőlap!O11&lt;&gt;""),AND(SUM(N38,R38,V38)=0,Megrendelőlap!P11&lt;&gt;""),AND(SUM(O38,S38,W38)=0,Megrendelőlap!Q11&lt;&gt;"")),"HIBA","")</f>
        <v/>
      </c>
    </row>
    <row r="39" customFormat="false" ht="12.75" hidden="false" customHeight="true" outlineLevel="0" collapsed="false">
      <c r="A39" s="3" t="n">
        <f aca="false">Megrendelőlap!K12*Megrendelőlap!L12*Megrendelőlap!M12*Függvények!$C$2</f>
        <v>0</v>
      </c>
      <c r="B39" s="3" t="n">
        <f aca="false">IF(Megrendelőlap!N12=0.4,1,0)</f>
        <v>0</v>
      </c>
      <c r="C39" s="3" t="n">
        <f aca="false">IF(Megrendelőlap!O12=0.4,1,0)</f>
        <v>0</v>
      </c>
      <c r="D39" s="3" t="n">
        <f aca="false">SUM(B39:C39)</f>
        <v>0</v>
      </c>
      <c r="E39" s="3" t="n">
        <f aca="false">Megrendelőlap!K12*Megrendelőlap!M12*Függvények!D39*Függvények!$E$2</f>
        <v>0</v>
      </c>
      <c r="F39" s="3" t="n">
        <f aca="false">IF(Megrendelőlap!N12=1,1,0)</f>
        <v>0</v>
      </c>
      <c r="G39" s="3" t="n">
        <f aca="false">IF(Megrendelőlap!O12=1,1,0)</f>
        <v>0</v>
      </c>
      <c r="H39" s="3" t="n">
        <f aca="false">SUM(F39:G39)</f>
        <v>0</v>
      </c>
      <c r="I39" s="3" t="n">
        <f aca="false">Megrendelőlap!K12*Megrendelőlap!M12*Függvények!H39*Függvények!$E$2</f>
        <v>0</v>
      </c>
      <c r="J39" s="3" t="n">
        <f aca="false">IF(Megrendelőlap!N12=2,1,0)</f>
        <v>0</v>
      </c>
      <c r="K39" s="3" t="n">
        <f aca="false">IF(Megrendelőlap!O12=2,1,0)</f>
        <v>0</v>
      </c>
      <c r="L39" s="3" t="n">
        <f aca="false">SUM(J39:K39)</f>
        <v>0</v>
      </c>
      <c r="M39" s="3" t="n">
        <f aca="false">Megrendelőlap!K12*Megrendelőlap!M12*Függvények!L39*Függvények!$E$2</f>
        <v>0</v>
      </c>
      <c r="N39" s="3" t="n">
        <f aca="false">IF(Megrendelőlap!P12=0.4,1,0)</f>
        <v>0</v>
      </c>
      <c r="O39" s="3" t="n">
        <f aca="false">IF(Megrendelőlap!Q12=0.4,1,0)</f>
        <v>0</v>
      </c>
      <c r="P39" s="3" t="n">
        <f aca="false">SUM(N39:O39)</f>
        <v>0</v>
      </c>
      <c r="Q39" s="3" t="n">
        <f aca="false">Megrendelőlap!L12*Megrendelőlap!M12*Függvények!P39*Függvények!$E$2</f>
        <v>0</v>
      </c>
      <c r="R39" s="3" t="n">
        <f aca="false">IF(Megrendelőlap!P12=1,1,0)</f>
        <v>0</v>
      </c>
      <c r="S39" s="3" t="n">
        <f aca="false">IF(Megrendelőlap!Q12=1,1,0)</f>
        <v>0</v>
      </c>
      <c r="T39" s="3" t="n">
        <f aca="false">SUM(R39:S39)</f>
        <v>0</v>
      </c>
      <c r="U39" s="3" t="n">
        <f aca="false">Megrendelőlap!L12*Megrendelőlap!M12*Függvények!T39*Függvények!$E$2</f>
        <v>0</v>
      </c>
      <c r="V39" s="3" t="n">
        <f aca="false">IF(Megrendelőlap!P12=2,1,0)</f>
        <v>0</v>
      </c>
      <c r="W39" s="3" t="n">
        <f aca="false">IF(Megrendelőlap!Q12=2,1,0)</f>
        <v>0</v>
      </c>
      <c r="X39" s="3" t="n">
        <f aca="false">SUM(V39:W39)</f>
        <v>0</v>
      </c>
      <c r="Y39" s="3" t="n">
        <f aca="false">Megrendelőlap!L12*Megrendelőlap!M12*Függvények!X39*Függvények!$E$2</f>
        <v>0</v>
      </c>
      <c r="Z39" s="3" t="str">
        <f aca="false">IF(OR(AND(Megrendelőlap!K12*Függvények!$E$2&lt;0.01,Megrendelőlap!K12&lt;&gt;""),AND(Megrendelőlap!L12*Függvények!$E$2&lt;0.01,Megrendelőlap!L12&lt;&gt;""),AND(Megrendelőlap!M12&lt;1,Megrendelőlap!M12&lt;&gt;""),AND(SUM(B39,F39,J39)=0,Megrendelőlap!N12&lt;&gt;""),AND(SUM(C39,G39,K39)=0,Megrendelőlap!O12&lt;&gt;""),AND(SUM(N39,R39,V39)=0,Megrendelőlap!P12&lt;&gt;""),AND(SUM(O39,S39,W39)=0,Megrendelőlap!Q12&lt;&gt;"")),"HIBA","")</f>
        <v/>
      </c>
    </row>
    <row r="40" customFormat="false" ht="12.75" hidden="false" customHeight="true" outlineLevel="0" collapsed="false">
      <c r="A40" s="3" t="n">
        <f aca="false">Megrendelőlap!K13*Megrendelőlap!L13*Megrendelőlap!M13*Függvények!$C$2</f>
        <v>0</v>
      </c>
      <c r="B40" s="3" t="n">
        <f aca="false">IF(Megrendelőlap!N13=0.4,1,0)</f>
        <v>0</v>
      </c>
      <c r="C40" s="3" t="n">
        <f aca="false">IF(Megrendelőlap!O13=0.4,1,0)</f>
        <v>0</v>
      </c>
      <c r="D40" s="3" t="n">
        <f aca="false">SUM(B40:C40)</f>
        <v>0</v>
      </c>
      <c r="E40" s="3" t="n">
        <f aca="false">Megrendelőlap!K13*Megrendelőlap!M13*Függvények!D40*Függvények!$E$2</f>
        <v>0</v>
      </c>
      <c r="F40" s="3" t="n">
        <f aca="false">IF(Megrendelőlap!N13=1,1,0)</f>
        <v>0</v>
      </c>
      <c r="G40" s="3" t="n">
        <f aca="false">IF(Megrendelőlap!O13=1,1,0)</f>
        <v>0</v>
      </c>
      <c r="H40" s="3" t="n">
        <f aca="false">SUM(F40:G40)</f>
        <v>0</v>
      </c>
      <c r="I40" s="3" t="n">
        <f aca="false">Megrendelőlap!K13*Megrendelőlap!M13*Függvények!H40*Függvények!$E$2</f>
        <v>0</v>
      </c>
      <c r="J40" s="3" t="n">
        <f aca="false">IF(Megrendelőlap!N13=2,1,0)</f>
        <v>0</v>
      </c>
      <c r="K40" s="3" t="n">
        <f aca="false">IF(Megrendelőlap!O13=2,1,0)</f>
        <v>0</v>
      </c>
      <c r="L40" s="3" t="n">
        <f aca="false">SUM(J40:K40)</f>
        <v>0</v>
      </c>
      <c r="M40" s="3" t="n">
        <f aca="false">Megrendelőlap!K13*Megrendelőlap!M13*Függvények!L40*Függvények!$E$2</f>
        <v>0</v>
      </c>
      <c r="N40" s="3" t="n">
        <f aca="false">IF(Megrendelőlap!P13=0.4,1,0)</f>
        <v>0</v>
      </c>
      <c r="O40" s="3" t="n">
        <f aca="false">IF(Megrendelőlap!Q13=0.4,1,0)</f>
        <v>0</v>
      </c>
      <c r="P40" s="3" t="n">
        <f aca="false">SUM(N40:O40)</f>
        <v>0</v>
      </c>
      <c r="Q40" s="3" t="n">
        <f aca="false">Megrendelőlap!L13*Megrendelőlap!M13*Függvények!P40*Függvények!$E$2</f>
        <v>0</v>
      </c>
      <c r="R40" s="3" t="n">
        <f aca="false">IF(Megrendelőlap!P13=1,1,0)</f>
        <v>0</v>
      </c>
      <c r="S40" s="3" t="n">
        <f aca="false">IF(Megrendelőlap!Q13=1,1,0)</f>
        <v>0</v>
      </c>
      <c r="T40" s="3" t="n">
        <f aca="false">SUM(R40:S40)</f>
        <v>0</v>
      </c>
      <c r="U40" s="3" t="n">
        <f aca="false">Megrendelőlap!L13*Megrendelőlap!M13*Függvények!T40*Függvények!$E$2</f>
        <v>0</v>
      </c>
      <c r="V40" s="3" t="n">
        <f aca="false">IF(Megrendelőlap!P13=2,1,0)</f>
        <v>0</v>
      </c>
      <c r="W40" s="3" t="n">
        <f aca="false">IF(Megrendelőlap!Q13=2,1,0)</f>
        <v>0</v>
      </c>
      <c r="X40" s="3" t="n">
        <f aca="false">SUM(V40:W40)</f>
        <v>0</v>
      </c>
      <c r="Y40" s="3" t="n">
        <f aca="false">Megrendelőlap!L13*Megrendelőlap!M13*Függvények!X40*Függvények!$E$2</f>
        <v>0</v>
      </c>
      <c r="Z40" s="3" t="str">
        <f aca="false">IF(OR(AND(Megrendelőlap!K13*Függvények!$E$2&lt;0.01,Megrendelőlap!K13&lt;&gt;""),AND(Megrendelőlap!L13*Függvények!$E$2&lt;0.01,Megrendelőlap!L13&lt;&gt;""),AND(Megrendelőlap!M13&lt;1,Megrendelőlap!M13&lt;&gt;""),AND(SUM(B40,F40,J40)=0,Megrendelőlap!N13&lt;&gt;""),AND(SUM(C40,G40,K40)=0,Megrendelőlap!O13&lt;&gt;""),AND(SUM(N40,R40,V40)=0,Megrendelőlap!P13&lt;&gt;""),AND(SUM(O40,S40,W40)=0,Megrendelőlap!Q13&lt;&gt;"")),"HIBA","")</f>
        <v/>
      </c>
    </row>
    <row r="41" customFormat="false" ht="12.75" hidden="false" customHeight="true" outlineLevel="0" collapsed="false">
      <c r="A41" s="3" t="n">
        <f aca="false">Megrendelőlap!K14*Megrendelőlap!L14*Megrendelőlap!M14*Függvények!$C$2</f>
        <v>0</v>
      </c>
      <c r="B41" s="3" t="n">
        <f aca="false">IF(Megrendelőlap!N14=0.4,1,0)</f>
        <v>0</v>
      </c>
      <c r="C41" s="3" t="n">
        <f aca="false">IF(Megrendelőlap!O14=0.4,1,0)</f>
        <v>0</v>
      </c>
      <c r="D41" s="3" t="n">
        <f aca="false">SUM(B41:C41)</f>
        <v>0</v>
      </c>
      <c r="E41" s="3" t="n">
        <f aca="false">Megrendelőlap!K14*Megrendelőlap!M14*Függvények!D41*Függvények!$E$2</f>
        <v>0</v>
      </c>
      <c r="F41" s="3" t="n">
        <f aca="false">IF(Megrendelőlap!N14=1,1,0)</f>
        <v>0</v>
      </c>
      <c r="G41" s="3" t="n">
        <f aca="false">IF(Megrendelőlap!O14=1,1,0)</f>
        <v>0</v>
      </c>
      <c r="H41" s="3" t="n">
        <f aca="false">SUM(F41:G41)</f>
        <v>0</v>
      </c>
      <c r="I41" s="3" t="n">
        <f aca="false">Megrendelőlap!K14*Megrendelőlap!M14*Függvények!H41*Függvények!$E$2</f>
        <v>0</v>
      </c>
      <c r="J41" s="3" t="n">
        <f aca="false">IF(Megrendelőlap!N14=2,1,0)</f>
        <v>0</v>
      </c>
      <c r="K41" s="3" t="n">
        <f aca="false">IF(Megrendelőlap!O14=2,1,0)</f>
        <v>0</v>
      </c>
      <c r="L41" s="3" t="n">
        <f aca="false">SUM(J41:K41)</f>
        <v>0</v>
      </c>
      <c r="M41" s="3" t="n">
        <f aca="false">Megrendelőlap!K14*Megrendelőlap!M14*Függvények!L41*Függvények!$E$2</f>
        <v>0</v>
      </c>
      <c r="N41" s="3" t="n">
        <f aca="false">IF(Megrendelőlap!P14=0.4,1,0)</f>
        <v>0</v>
      </c>
      <c r="O41" s="3" t="n">
        <f aca="false">IF(Megrendelőlap!Q14=0.4,1,0)</f>
        <v>0</v>
      </c>
      <c r="P41" s="3" t="n">
        <f aca="false">SUM(N41:O41)</f>
        <v>0</v>
      </c>
      <c r="Q41" s="3" t="n">
        <f aca="false">Megrendelőlap!L14*Megrendelőlap!M14*Függvények!P41*Függvények!$E$2</f>
        <v>0</v>
      </c>
      <c r="R41" s="3" t="n">
        <f aca="false">IF(Megrendelőlap!P14=1,1,0)</f>
        <v>0</v>
      </c>
      <c r="S41" s="3" t="n">
        <f aca="false">IF(Megrendelőlap!Q14=1,1,0)</f>
        <v>0</v>
      </c>
      <c r="T41" s="3" t="n">
        <f aca="false">SUM(R41:S41)</f>
        <v>0</v>
      </c>
      <c r="U41" s="3" t="n">
        <f aca="false">Megrendelőlap!L14*Megrendelőlap!M14*Függvények!T41*Függvények!$E$2</f>
        <v>0</v>
      </c>
      <c r="V41" s="3" t="n">
        <f aca="false">IF(Megrendelőlap!P14=2,1,0)</f>
        <v>0</v>
      </c>
      <c r="W41" s="3" t="n">
        <f aca="false">IF(Megrendelőlap!Q14=2,1,0)</f>
        <v>0</v>
      </c>
      <c r="X41" s="3" t="n">
        <f aca="false">SUM(V41:W41)</f>
        <v>0</v>
      </c>
      <c r="Y41" s="3" t="n">
        <f aca="false">Megrendelőlap!L14*Megrendelőlap!M14*Függvények!X41*Függvények!$E$2</f>
        <v>0</v>
      </c>
      <c r="Z41" s="3" t="str">
        <f aca="false">IF(OR(AND(Megrendelőlap!K14*Függvények!$E$2&lt;0.01,Megrendelőlap!K14&lt;&gt;""),AND(Megrendelőlap!L14*Függvények!$E$2&lt;0.01,Megrendelőlap!L14&lt;&gt;""),AND(Megrendelőlap!M14&lt;1,Megrendelőlap!M14&lt;&gt;""),AND(SUM(B41,F41,J41)=0,Megrendelőlap!N14&lt;&gt;""),AND(SUM(C41,G41,K41)=0,Megrendelőlap!O14&lt;&gt;""),AND(SUM(N41,R41,V41)=0,Megrendelőlap!P14&lt;&gt;""),AND(SUM(O41,S41,W41)=0,Megrendelőlap!Q14&lt;&gt;"")),"HIBA","")</f>
        <v/>
      </c>
    </row>
    <row r="42" customFormat="false" ht="12.75" hidden="false" customHeight="true" outlineLevel="0" collapsed="false">
      <c r="A42" s="3" t="n">
        <f aca="false">Megrendelőlap!K15*Megrendelőlap!L15*Megrendelőlap!M15*Függvények!$C$2</f>
        <v>0</v>
      </c>
      <c r="B42" s="3" t="n">
        <f aca="false">IF(Megrendelőlap!N15=0.4,1,0)</f>
        <v>0</v>
      </c>
      <c r="C42" s="3" t="n">
        <f aca="false">IF(Megrendelőlap!O15=0.4,1,0)</f>
        <v>0</v>
      </c>
      <c r="D42" s="3" t="n">
        <f aca="false">SUM(B42:C42)</f>
        <v>0</v>
      </c>
      <c r="E42" s="3" t="n">
        <f aca="false">Megrendelőlap!K15*Megrendelőlap!M15*Függvények!D42*Függvények!$E$2</f>
        <v>0</v>
      </c>
      <c r="F42" s="3" t="n">
        <f aca="false">IF(Megrendelőlap!N15=1,1,0)</f>
        <v>0</v>
      </c>
      <c r="G42" s="3" t="n">
        <f aca="false">IF(Megrendelőlap!O15=1,1,0)</f>
        <v>0</v>
      </c>
      <c r="H42" s="3" t="n">
        <f aca="false">SUM(F42:G42)</f>
        <v>0</v>
      </c>
      <c r="I42" s="3" t="n">
        <f aca="false">Megrendelőlap!K15*Megrendelőlap!M15*Függvények!H42*Függvények!$E$2</f>
        <v>0</v>
      </c>
      <c r="J42" s="3" t="n">
        <f aca="false">IF(Megrendelőlap!N15=2,1,0)</f>
        <v>0</v>
      </c>
      <c r="K42" s="3" t="n">
        <f aca="false">IF(Megrendelőlap!O15=2,1,0)</f>
        <v>0</v>
      </c>
      <c r="L42" s="3" t="n">
        <f aca="false">SUM(J42:K42)</f>
        <v>0</v>
      </c>
      <c r="M42" s="3" t="n">
        <f aca="false">Megrendelőlap!K15*Megrendelőlap!M15*Függvények!L42*Függvények!$E$2</f>
        <v>0</v>
      </c>
      <c r="N42" s="3" t="n">
        <f aca="false">IF(Megrendelőlap!P15=0.4,1,0)</f>
        <v>0</v>
      </c>
      <c r="O42" s="3" t="n">
        <f aca="false">IF(Megrendelőlap!Q15=0.4,1,0)</f>
        <v>0</v>
      </c>
      <c r="P42" s="3" t="n">
        <f aca="false">SUM(N42:O42)</f>
        <v>0</v>
      </c>
      <c r="Q42" s="3" t="n">
        <f aca="false">Megrendelőlap!L15*Megrendelőlap!M15*Függvények!P42*Függvények!$E$2</f>
        <v>0</v>
      </c>
      <c r="R42" s="3" t="n">
        <f aca="false">IF(Megrendelőlap!P15=1,1,0)</f>
        <v>0</v>
      </c>
      <c r="S42" s="3" t="n">
        <f aca="false">IF(Megrendelőlap!Q15=1,1,0)</f>
        <v>0</v>
      </c>
      <c r="T42" s="3" t="n">
        <f aca="false">SUM(R42:S42)</f>
        <v>0</v>
      </c>
      <c r="U42" s="3" t="n">
        <f aca="false">Megrendelőlap!L15*Megrendelőlap!M15*Függvények!T42*Függvények!$E$2</f>
        <v>0</v>
      </c>
      <c r="V42" s="3" t="n">
        <f aca="false">IF(Megrendelőlap!P15=2,1,0)</f>
        <v>0</v>
      </c>
      <c r="W42" s="3" t="n">
        <f aca="false">IF(Megrendelőlap!Q15=2,1,0)</f>
        <v>0</v>
      </c>
      <c r="X42" s="3" t="n">
        <f aca="false">SUM(V42:W42)</f>
        <v>0</v>
      </c>
      <c r="Y42" s="3" t="n">
        <f aca="false">Megrendelőlap!L15*Megrendelőlap!M15*Függvények!X42*Függvények!$E$2</f>
        <v>0</v>
      </c>
      <c r="Z42" s="3" t="str">
        <f aca="false">IF(OR(AND(Megrendelőlap!K15*Függvények!$E$2&lt;0.01,Megrendelőlap!K15&lt;&gt;""),AND(Megrendelőlap!L15*Függvények!$E$2&lt;0.01,Megrendelőlap!L15&lt;&gt;""),AND(Megrendelőlap!M15&lt;1,Megrendelőlap!M15&lt;&gt;""),AND(SUM(B42,F42,J42)=0,Megrendelőlap!N15&lt;&gt;""),AND(SUM(C42,G42,K42)=0,Megrendelőlap!O15&lt;&gt;""),AND(SUM(N42,R42,V42)=0,Megrendelőlap!P15&lt;&gt;""),AND(SUM(O42,S42,W42)=0,Megrendelőlap!Q15&lt;&gt;"")),"HIBA","")</f>
        <v/>
      </c>
    </row>
    <row r="43" customFormat="false" ht="12.75" hidden="false" customHeight="true" outlineLevel="0" collapsed="false">
      <c r="A43" s="46" t="n">
        <f aca="false">SUM(A35:A42)</f>
        <v>0</v>
      </c>
      <c r="B43" s="47"/>
      <c r="C43" s="47"/>
      <c r="D43" s="47"/>
      <c r="E43" s="46" t="n">
        <f aca="false">SUM(E35:E42)</f>
        <v>0</v>
      </c>
      <c r="F43" s="47"/>
      <c r="G43" s="47"/>
      <c r="H43" s="47"/>
      <c r="I43" s="46" t="n">
        <f aca="false">SUM(I35:I42)</f>
        <v>0</v>
      </c>
      <c r="J43" s="47"/>
      <c r="K43" s="47"/>
      <c r="L43" s="47"/>
      <c r="M43" s="46" t="n">
        <f aca="false">SUM(M35:M42)</f>
        <v>0</v>
      </c>
      <c r="N43" s="47"/>
      <c r="O43" s="47"/>
      <c r="P43" s="47"/>
      <c r="Q43" s="46" t="n">
        <f aca="false">SUM(Q35:Q42)</f>
        <v>0</v>
      </c>
      <c r="R43" s="47"/>
      <c r="S43" s="47"/>
      <c r="T43" s="47"/>
      <c r="U43" s="46" t="n">
        <f aca="false">SUM(U35:U42)</f>
        <v>0</v>
      </c>
      <c r="V43" s="47"/>
      <c r="W43" s="47"/>
      <c r="X43" s="47"/>
      <c r="Y43" s="46" t="n">
        <f aca="false">SUM(Y35:Y42)</f>
        <v>0</v>
      </c>
      <c r="Z43" s="47"/>
    </row>
    <row r="44" customFormat="false" ht="12.7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2.75" hidden="false" customHeight="true" outlineLevel="0" collapsed="false">
      <c r="A45" s="46" t="s">
        <v>40</v>
      </c>
      <c r="B45" s="46" t="s">
        <v>41</v>
      </c>
      <c r="C45" s="46" t="s">
        <v>41</v>
      </c>
      <c r="D45" s="46" t="s">
        <v>42</v>
      </c>
      <c r="E45" s="46" t="s">
        <v>43</v>
      </c>
      <c r="F45" s="46" t="s">
        <v>44</v>
      </c>
      <c r="G45" s="46" t="s">
        <v>44</v>
      </c>
      <c r="H45" s="46" t="s">
        <v>45</v>
      </c>
      <c r="I45" s="46" t="s">
        <v>46</v>
      </c>
      <c r="J45" s="46" t="s">
        <v>47</v>
      </c>
      <c r="K45" s="46" t="s">
        <v>47</v>
      </c>
      <c r="L45" s="46" t="s">
        <v>48</v>
      </c>
      <c r="M45" s="46" t="s">
        <v>49</v>
      </c>
      <c r="N45" s="46" t="s">
        <v>50</v>
      </c>
      <c r="O45" s="46" t="s">
        <v>50</v>
      </c>
      <c r="P45" s="46" t="s">
        <v>51</v>
      </c>
      <c r="Q45" s="46" t="s">
        <v>52</v>
      </c>
      <c r="R45" s="46" t="s">
        <v>53</v>
      </c>
      <c r="S45" s="46" t="s">
        <v>53</v>
      </c>
      <c r="T45" s="46" t="s">
        <v>54</v>
      </c>
      <c r="U45" s="46" t="s">
        <v>55</v>
      </c>
      <c r="V45" s="46" t="s">
        <v>56</v>
      </c>
      <c r="W45" s="46" t="s">
        <v>56</v>
      </c>
      <c r="X45" s="46" t="s">
        <v>57</v>
      </c>
      <c r="Y45" s="46" t="s">
        <v>58</v>
      </c>
      <c r="Z45" s="46" t="s">
        <v>39</v>
      </c>
    </row>
    <row r="46" customFormat="false" ht="12.75" hidden="false" customHeight="true" outlineLevel="0" collapsed="false">
      <c r="A46" s="3" t="n">
        <f aca="false">Megrendelőlap!K27*Megrendelőlap!L27*Megrendelőlap!M27*Függvények!$C$2</f>
        <v>0</v>
      </c>
      <c r="B46" s="3" t="n">
        <f aca="false">IF(Megrendelőlap!N27=0.4,1,0)</f>
        <v>0</v>
      </c>
      <c r="C46" s="3" t="n">
        <f aca="false">IF(Megrendelőlap!O27=0.4,1,0)</f>
        <v>0</v>
      </c>
      <c r="D46" s="3" t="n">
        <f aca="false">SUM(B46:C46)</f>
        <v>0</v>
      </c>
      <c r="E46" s="3" t="n">
        <f aca="false">Megrendelőlap!K27*Megrendelőlap!M27*Függvények!D46*Függvények!$E$2</f>
        <v>0</v>
      </c>
      <c r="F46" s="3" t="n">
        <f aca="false">IF(Megrendelőlap!N27=1,1,0)</f>
        <v>0</v>
      </c>
      <c r="G46" s="3" t="n">
        <f aca="false">IF(Megrendelőlap!O27=1,1,0)</f>
        <v>0</v>
      </c>
      <c r="H46" s="3" t="n">
        <f aca="false">SUM(F46:G46)</f>
        <v>0</v>
      </c>
      <c r="I46" s="3" t="n">
        <f aca="false">Megrendelőlap!K27*Megrendelőlap!M27*Függvények!H46*Függvények!$E$2</f>
        <v>0</v>
      </c>
      <c r="J46" s="3" t="n">
        <f aca="false">IF(Megrendelőlap!N27=2,1,0)</f>
        <v>0</v>
      </c>
      <c r="K46" s="3" t="n">
        <f aca="false">IF(Megrendelőlap!O27=2,1,0)</f>
        <v>0</v>
      </c>
      <c r="L46" s="3" t="n">
        <f aca="false">SUM(J46:K46)</f>
        <v>0</v>
      </c>
      <c r="M46" s="3" t="n">
        <f aca="false">Megrendelőlap!K27*Megrendelőlap!M27*Függvények!L46*Függvények!$E$2</f>
        <v>0</v>
      </c>
      <c r="N46" s="3" t="n">
        <f aca="false">IF(Megrendelőlap!P27=0.4,1,0)</f>
        <v>0</v>
      </c>
      <c r="O46" s="3" t="n">
        <f aca="false">IF(Megrendelőlap!Q27=0.4,1,0)</f>
        <v>0</v>
      </c>
      <c r="P46" s="3" t="n">
        <f aca="false">SUM(N46:O46)</f>
        <v>0</v>
      </c>
      <c r="Q46" s="3" t="n">
        <f aca="false">Megrendelőlap!L27*Megrendelőlap!M27*Függvények!P46*Függvények!$E$2</f>
        <v>0</v>
      </c>
      <c r="R46" s="3" t="n">
        <f aca="false">IF(Megrendelőlap!P27=1,1,0)</f>
        <v>0</v>
      </c>
      <c r="S46" s="3" t="n">
        <f aca="false">IF(Megrendelőlap!Q27=1,1,0)</f>
        <v>0</v>
      </c>
      <c r="T46" s="3" t="n">
        <f aca="false">SUM(R46:S46)</f>
        <v>0</v>
      </c>
      <c r="U46" s="3" t="n">
        <f aca="false">Megrendelőlap!L27*Megrendelőlap!M27*Függvények!T46*Függvények!$E$2</f>
        <v>0</v>
      </c>
      <c r="V46" s="3" t="n">
        <f aca="false">IF(Megrendelőlap!P27=2,1,0)</f>
        <v>0</v>
      </c>
      <c r="W46" s="3" t="n">
        <f aca="false">IF(Megrendelőlap!Q27=2,1,0)</f>
        <v>0</v>
      </c>
      <c r="X46" s="3" t="n">
        <f aca="false">SUM(V46:W46)</f>
        <v>0</v>
      </c>
      <c r="Y46" s="3" t="n">
        <f aca="false">Megrendelőlap!L27*Megrendelőlap!M27*Függvények!X46*Függvények!$E$2</f>
        <v>0</v>
      </c>
      <c r="Z46" s="3" t="str">
        <f aca="false">IF(OR(AND(Megrendelőlap!K27*Függvények!$E$2&lt;0.01,Megrendelőlap!K27&lt;&gt;""),AND(Megrendelőlap!L27*Függvények!$E$2&lt;0.01,Megrendelőlap!L27&lt;&gt;""),AND(Megrendelőlap!M27&lt;1,Megrendelőlap!M27&lt;&gt;""),AND(SUM(B46,F46,J46)=0,Megrendelőlap!N27&lt;&gt;""),AND(SUM(C46,G46,K46)=0,Megrendelőlap!O27&lt;&gt;""),AND(SUM(N46,R46,V46)=0,Megrendelőlap!P27&lt;&gt;""),AND(SUM(O46,S46,W46)=0,Megrendelőlap!Q27&lt;&gt;"")),"HIBA","")</f>
        <v/>
      </c>
    </row>
    <row r="47" customFormat="false" ht="12.75" hidden="false" customHeight="true" outlineLevel="0" collapsed="false">
      <c r="A47" s="3" t="n">
        <f aca="false">Megrendelőlap!K28*Megrendelőlap!L28*Megrendelőlap!M28*Függvények!$C$2</f>
        <v>0</v>
      </c>
      <c r="B47" s="3" t="n">
        <f aca="false">IF(Megrendelőlap!N28=0.4,1,0)</f>
        <v>0</v>
      </c>
      <c r="C47" s="3" t="n">
        <f aca="false">IF(Megrendelőlap!O28=0.4,1,0)</f>
        <v>0</v>
      </c>
      <c r="D47" s="3" t="n">
        <f aca="false">SUM(B47:C47)</f>
        <v>0</v>
      </c>
      <c r="E47" s="3" t="n">
        <f aca="false">Megrendelőlap!K28*Megrendelőlap!M28*Függvények!D47*Függvények!$E$2</f>
        <v>0</v>
      </c>
      <c r="F47" s="3" t="n">
        <f aca="false">IF(Megrendelőlap!N28=1,1,0)</f>
        <v>0</v>
      </c>
      <c r="G47" s="3" t="n">
        <f aca="false">IF(Megrendelőlap!O28=1,1,0)</f>
        <v>0</v>
      </c>
      <c r="H47" s="3" t="n">
        <f aca="false">SUM(F47:G47)</f>
        <v>0</v>
      </c>
      <c r="I47" s="3" t="n">
        <f aca="false">Megrendelőlap!K28*Megrendelőlap!M28*Függvények!H47*Függvények!$E$2</f>
        <v>0</v>
      </c>
      <c r="J47" s="3" t="n">
        <f aca="false">IF(Megrendelőlap!N28=2,1,0)</f>
        <v>0</v>
      </c>
      <c r="K47" s="3" t="n">
        <f aca="false">IF(Megrendelőlap!O28=2,1,0)</f>
        <v>0</v>
      </c>
      <c r="L47" s="3" t="n">
        <f aca="false">SUM(J47:K47)</f>
        <v>0</v>
      </c>
      <c r="M47" s="3" t="n">
        <f aca="false">Megrendelőlap!K28*Megrendelőlap!M28*Függvények!L47*Függvények!$E$2</f>
        <v>0</v>
      </c>
      <c r="N47" s="3" t="n">
        <f aca="false">IF(Megrendelőlap!P28=0.4,1,0)</f>
        <v>0</v>
      </c>
      <c r="O47" s="3" t="n">
        <f aca="false">IF(Megrendelőlap!Q28=0.4,1,0)</f>
        <v>0</v>
      </c>
      <c r="P47" s="3" t="n">
        <f aca="false">SUM(N47:O47)</f>
        <v>0</v>
      </c>
      <c r="Q47" s="3" t="n">
        <f aca="false">Megrendelőlap!L28*Megrendelőlap!M28*Függvények!P47*Függvények!$E$2</f>
        <v>0</v>
      </c>
      <c r="R47" s="3" t="n">
        <f aca="false">IF(Megrendelőlap!P28=1,1,0)</f>
        <v>0</v>
      </c>
      <c r="S47" s="3" t="n">
        <f aca="false">IF(Megrendelőlap!Q28=1,1,0)</f>
        <v>0</v>
      </c>
      <c r="T47" s="3" t="n">
        <f aca="false">SUM(R47:S47)</f>
        <v>0</v>
      </c>
      <c r="U47" s="3" t="n">
        <f aca="false">Megrendelőlap!L28*Megrendelőlap!M28*Függvények!T47*Függvények!$E$2</f>
        <v>0</v>
      </c>
      <c r="V47" s="3" t="n">
        <f aca="false">IF(Megrendelőlap!P28=2,1,0)</f>
        <v>0</v>
      </c>
      <c r="W47" s="3" t="n">
        <f aca="false">IF(Megrendelőlap!Q28=2,1,0)</f>
        <v>0</v>
      </c>
      <c r="X47" s="3" t="n">
        <f aca="false">SUM(V47:W47)</f>
        <v>0</v>
      </c>
      <c r="Y47" s="3" t="n">
        <f aca="false">Megrendelőlap!L28*Megrendelőlap!M28*Függvények!X47*Függvények!$E$2</f>
        <v>0</v>
      </c>
      <c r="Z47" s="3" t="str">
        <f aca="false">IF(OR(AND(Megrendelőlap!K28*Függvények!$E$2&lt;0.01,Megrendelőlap!K28&lt;&gt;""),AND(Megrendelőlap!L28*Függvények!$E$2&lt;0.01,Megrendelőlap!L28&lt;&gt;""),AND(Megrendelőlap!M28&lt;1,Megrendelőlap!M28&lt;&gt;""),AND(SUM(B47,F47,J47)=0,Megrendelőlap!N28&lt;&gt;""),AND(SUM(C47,G47,K47)=0,Megrendelőlap!O28&lt;&gt;""),AND(SUM(N47,R47,V47)=0,Megrendelőlap!P28&lt;&gt;""),AND(SUM(O47,S47,W47)=0,Megrendelőlap!Q28&lt;&gt;"")),"HIBA","")</f>
        <v/>
      </c>
    </row>
    <row r="48" customFormat="false" ht="12.75" hidden="false" customHeight="true" outlineLevel="0" collapsed="false">
      <c r="A48" s="3" t="n">
        <f aca="false">Megrendelőlap!K29*Megrendelőlap!L29*Megrendelőlap!M29*Függvények!$C$2</f>
        <v>0</v>
      </c>
      <c r="B48" s="3" t="n">
        <f aca="false">IF(Megrendelőlap!N29=0.4,1,0)</f>
        <v>0</v>
      </c>
      <c r="C48" s="3" t="n">
        <f aca="false">IF(Megrendelőlap!O29=0.4,1,0)</f>
        <v>0</v>
      </c>
      <c r="D48" s="3" t="n">
        <f aca="false">SUM(B48:C48)</f>
        <v>0</v>
      </c>
      <c r="E48" s="3" t="n">
        <f aca="false">Megrendelőlap!K29*Megrendelőlap!M29*Függvények!D48*Függvények!$E$2</f>
        <v>0</v>
      </c>
      <c r="F48" s="3" t="n">
        <f aca="false">IF(Megrendelőlap!N29=1,1,0)</f>
        <v>0</v>
      </c>
      <c r="G48" s="3" t="n">
        <f aca="false">IF(Megrendelőlap!O29=1,1,0)</f>
        <v>0</v>
      </c>
      <c r="H48" s="3" t="n">
        <f aca="false">SUM(F48:G48)</f>
        <v>0</v>
      </c>
      <c r="I48" s="3" t="n">
        <f aca="false">Megrendelőlap!K29*Megrendelőlap!M29*Függvények!H48*Függvények!$E$2</f>
        <v>0</v>
      </c>
      <c r="J48" s="3" t="n">
        <f aca="false">IF(Megrendelőlap!N29=2,1,0)</f>
        <v>0</v>
      </c>
      <c r="K48" s="3" t="n">
        <f aca="false">IF(Megrendelőlap!O29=2,1,0)</f>
        <v>0</v>
      </c>
      <c r="L48" s="3" t="n">
        <f aca="false">SUM(J48:K48)</f>
        <v>0</v>
      </c>
      <c r="M48" s="3" t="n">
        <f aca="false">Megrendelőlap!K29*Megrendelőlap!M29*Függvények!L48*Függvények!$E$2</f>
        <v>0</v>
      </c>
      <c r="N48" s="3" t="n">
        <f aca="false">IF(Megrendelőlap!P29=0.4,1,0)</f>
        <v>0</v>
      </c>
      <c r="O48" s="3" t="n">
        <f aca="false">IF(Megrendelőlap!Q29=0.4,1,0)</f>
        <v>0</v>
      </c>
      <c r="P48" s="3" t="n">
        <f aca="false">SUM(N48:O48)</f>
        <v>0</v>
      </c>
      <c r="Q48" s="3" t="n">
        <f aca="false">Megrendelőlap!L29*Megrendelőlap!M29*Függvények!P48*Függvények!$E$2</f>
        <v>0</v>
      </c>
      <c r="R48" s="3" t="n">
        <f aca="false">IF(Megrendelőlap!P29=1,1,0)</f>
        <v>0</v>
      </c>
      <c r="S48" s="3" t="n">
        <f aca="false">IF(Megrendelőlap!Q29=1,1,0)</f>
        <v>0</v>
      </c>
      <c r="T48" s="3" t="n">
        <f aca="false">SUM(R48:S48)</f>
        <v>0</v>
      </c>
      <c r="U48" s="3" t="n">
        <f aca="false">Megrendelőlap!L29*Megrendelőlap!M29*Függvények!T48*Függvények!$E$2</f>
        <v>0</v>
      </c>
      <c r="V48" s="3" t="n">
        <f aca="false">IF(Megrendelőlap!P29=2,1,0)</f>
        <v>0</v>
      </c>
      <c r="W48" s="3" t="n">
        <f aca="false">IF(Megrendelőlap!Q29=2,1,0)</f>
        <v>0</v>
      </c>
      <c r="X48" s="3" t="n">
        <f aca="false">SUM(V48:W48)</f>
        <v>0</v>
      </c>
      <c r="Y48" s="3" t="n">
        <f aca="false">Megrendelőlap!L29*Megrendelőlap!M29*Függvények!X48*Függvények!$E$2</f>
        <v>0</v>
      </c>
      <c r="Z48" s="3" t="str">
        <f aca="false">IF(OR(AND(Megrendelőlap!K29*Függvények!$E$2&lt;0.01,Megrendelőlap!K29&lt;&gt;""),AND(Megrendelőlap!L29*Függvények!$E$2&lt;0.01,Megrendelőlap!L29&lt;&gt;""),AND(Megrendelőlap!M29&lt;1,Megrendelőlap!M29&lt;&gt;""),AND(SUM(B48,F48,J48)=0,Megrendelőlap!N29&lt;&gt;""),AND(SUM(C48,G48,K48)=0,Megrendelőlap!O29&lt;&gt;""),AND(SUM(N48,R48,V48)=0,Megrendelőlap!P29&lt;&gt;""),AND(SUM(O48,S48,W48)=0,Megrendelőlap!Q29&lt;&gt;"")),"HIBA","")</f>
        <v/>
      </c>
    </row>
    <row r="49" customFormat="false" ht="12.75" hidden="false" customHeight="true" outlineLevel="0" collapsed="false">
      <c r="A49" s="3" t="n">
        <f aca="false">Megrendelőlap!K30*Megrendelőlap!L30*Megrendelőlap!M30*Függvények!$C$2</f>
        <v>0</v>
      </c>
      <c r="B49" s="3" t="n">
        <f aca="false">IF(Megrendelőlap!N30=0.4,1,0)</f>
        <v>0</v>
      </c>
      <c r="C49" s="3" t="n">
        <f aca="false">IF(Megrendelőlap!O30=0.4,1,0)</f>
        <v>0</v>
      </c>
      <c r="D49" s="3" t="n">
        <f aca="false">SUM(B49:C49)</f>
        <v>0</v>
      </c>
      <c r="E49" s="3" t="n">
        <f aca="false">Megrendelőlap!K30*Megrendelőlap!M30*Függvények!D49*Függvények!$E$2</f>
        <v>0</v>
      </c>
      <c r="F49" s="3" t="n">
        <f aca="false">IF(Megrendelőlap!N30=1,1,0)</f>
        <v>0</v>
      </c>
      <c r="G49" s="3" t="n">
        <f aca="false">IF(Megrendelőlap!O30=1,1,0)</f>
        <v>0</v>
      </c>
      <c r="H49" s="3" t="n">
        <f aca="false">SUM(F49:G49)</f>
        <v>0</v>
      </c>
      <c r="I49" s="3" t="n">
        <f aca="false">Megrendelőlap!K30*Megrendelőlap!M30*Függvények!H49*Függvények!$E$2</f>
        <v>0</v>
      </c>
      <c r="J49" s="3" t="n">
        <f aca="false">IF(Megrendelőlap!N30=2,1,0)</f>
        <v>0</v>
      </c>
      <c r="K49" s="3" t="n">
        <f aca="false">IF(Megrendelőlap!O30=2,1,0)</f>
        <v>0</v>
      </c>
      <c r="L49" s="3" t="n">
        <f aca="false">SUM(J49:K49)</f>
        <v>0</v>
      </c>
      <c r="M49" s="3" t="n">
        <f aca="false">Megrendelőlap!K30*Megrendelőlap!M30*Függvények!L49*Függvények!$E$2</f>
        <v>0</v>
      </c>
      <c r="N49" s="3" t="n">
        <f aca="false">IF(Megrendelőlap!P30=0.4,1,0)</f>
        <v>0</v>
      </c>
      <c r="O49" s="3" t="n">
        <f aca="false">IF(Megrendelőlap!Q30=0.4,1,0)</f>
        <v>0</v>
      </c>
      <c r="P49" s="3" t="n">
        <f aca="false">SUM(N49:O49)</f>
        <v>0</v>
      </c>
      <c r="Q49" s="3" t="n">
        <f aca="false">Megrendelőlap!L30*Megrendelőlap!M30*Függvények!P49*Függvények!$E$2</f>
        <v>0</v>
      </c>
      <c r="R49" s="3" t="n">
        <f aca="false">IF(Megrendelőlap!P30=1,1,0)</f>
        <v>0</v>
      </c>
      <c r="S49" s="3" t="n">
        <f aca="false">IF(Megrendelőlap!Q30=1,1,0)</f>
        <v>0</v>
      </c>
      <c r="T49" s="3" t="n">
        <f aca="false">SUM(R49:S49)</f>
        <v>0</v>
      </c>
      <c r="U49" s="3" t="n">
        <f aca="false">Megrendelőlap!L30*Megrendelőlap!M30*Függvények!T49*Függvények!$E$2</f>
        <v>0</v>
      </c>
      <c r="V49" s="3" t="n">
        <f aca="false">IF(Megrendelőlap!P30=2,1,0)</f>
        <v>0</v>
      </c>
      <c r="W49" s="3" t="n">
        <f aca="false">IF(Megrendelőlap!Q30=2,1,0)</f>
        <v>0</v>
      </c>
      <c r="X49" s="3" t="n">
        <f aca="false">SUM(V49:W49)</f>
        <v>0</v>
      </c>
      <c r="Y49" s="3" t="n">
        <f aca="false">Megrendelőlap!L30*Megrendelőlap!M30*Függvények!X49*Függvények!$E$2</f>
        <v>0</v>
      </c>
      <c r="Z49" s="3" t="str">
        <f aca="false">IF(OR(AND(Megrendelőlap!K30*Függvények!$E$2&lt;0.01,Megrendelőlap!K30&lt;&gt;""),AND(Megrendelőlap!L30*Függvények!$E$2&lt;0.01,Megrendelőlap!L30&lt;&gt;""),AND(Megrendelőlap!M30&lt;1,Megrendelőlap!M30&lt;&gt;""),AND(SUM(B49,F49,J49)=0,Megrendelőlap!N30&lt;&gt;""),AND(SUM(C49,G49,K49)=0,Megrendelőlap!O30&lt;&gt;""),AND(SUM(N49,R49,V49)=0,Megrendelőlap!P30&lt;&gt;""),AND(SUM(O49,S49,W49)=0,Megrendelőlap!Q30&lt;&gt;"")),"HIBA","")</f>
        <v/>
      </c>
    </row>
    <row r="50" customFormat="false" ht="12.75" hidden="false" customHeight="true" outlineLevel="0" collapsed="false">
      <c r="A50" s="3" t="n">
        <f aca="false">Megrendelőlap!K31*Megrendelőlap!L31*Megrendelőlap!M31*Függvények!$C$2</f>
        <v>0</v>
      </c>
      <c r="B50" s="3" t="n">
        <f aca="false">IF(Megrendelőlap!N31=0.4,1,0)</f>
        <v>0</v>
      </c>
      <c r="C50" s="3" t="n">
        <f aca="false">IF(Megrendelőlap!O31=0.4,1,0)</f>
        <v>0</v>
      </c>
      <c r="D50" s="3" t="n">
        <f aca="false">SUM(B50:C50)</f>
        <v>0</v>
      </c>
      <c r="E50" s="3" t="n">
        <f aca="false">Megrendelőlap!K31*Megrendelőlap!M31*Függvények!D50*Függvények!$E$2</f>
        <v>0</v>
      </c>
      <c r="F50" s="3" t="n">
        <f aca="false">IF(Megrendelőlap!N31=1,1,0)</f>
        <v>0</v>
      </c>
      <c r="G50" s="3" t="n">
        <f aca="false">IF(Megrendelőlap!O31=1,1,0)</f>
        <v>0</v>
      </c>
      <c r="H50" s="3" t="n">
        <f aca="false">SUM(F50:G50)</f>
        <v>0</v>
      </c>
      <c r="I50" s="3" t="n">
        <f aca="false">Megrendelőlap!K31*Megrendelőlap!M31*Függvények!H50*Függvények!$E$2</f>
        <v>0</v>
      </c>
      <c r="J50" s="3" t="n">
        <f aca="false">IF(Megrendelőlap!N31=2,1,0)</f>
        <v>0</v>
      </c>
      <c r="K50" s="3" t="n">
        <f aca="false">IF(Megrendelőlap!O31=2,1,0)</f>
        <v>0</v>
      </c>
      <c r="L50" s="3" t="n">
        <f aca="false">SUM(J50:K50)</f>
        <v>0</v>
      </c>
      <c r="M50" s="3" t="n">
        <f aca="false">Megrendelőlap!K31*Megrendelőlap!M31*Függvények!L50*Függvények!$E$2</f>
        <v>0</v>
      </c>
      <c r="N50" s="3" t="n">
        <f aca="false">IF(Megrendelőlap!P31=0.4,1,0)</f>
        <v>0</v>
      </c>
      <c r="O50" s="3" t="n">
        <f aca="false">IF(Megrendelőlap!Q31=0.4,1,0)</f>
        <v>0</v>
      </c>
      <c r="P50" s="3" t="n">
        <f aca="false">SUM(N50:O50)</f>
        <v>0</v>
      </c>
      <c r="Q50" s="3" t="n">
        <f aca="false">Megrendelőlap!L31*Megrendelőlap!M31*Függvények!P50*Függvények!$E$2</f>
        <v>0</v>
      </c>
      <c r="R50" s="3" t="n">
        <f aca="false">IF(Megrendelőlap!P31=1,1,0)</f>
        <v>0</v>
      </c>
      <c r="S50" s="3" t="n">
        <f aca="false">IF(Megrendelőlap!Q31=1,1,0)</f>
        <v>0</v>
      </c>
      <c r="T50" s="3" t="n">
        <f aca="false">SUM(R50:S50)</f>
        <v>0</v>
      </c>
      <c r="U50" s="3" t="n">
        <f aca="false">Megrendelőlap!L31*Megrendelőlap!M31*Függvények!T50*Függvények!$E$2</f>
        <v>0</v>
      </c>
      <c r="V50" s="3" t="n">
        <f aca="false">IF(Megrendelőlap!P31=2,1,0)</f>
        <v>0</v>
      </c>
      <c r="W50" s="3" t="n">
        <f aca="false">IF(Megrendelőlap!Q31=2,1,0)</f>
        <v>0</v>
      </c>
      <c r="X50" s="3" t="n">
        <f aca="false">SUM(V50:W50)</f>
        <v>0</v>
      </c>
      <c r="Y50" s="3" t="n">
        <f aca="false">Megrendelőlap!L31*Megrendelőlap!M31*Függvények!X50*Függvények!$E$2</f>
        <v>0</v>
      </c>
      <c r="Z50" s="3" t="str">
        <f aca="false">IF(OR(AND(Megrendelőlap!K31*Függvények!$E$2&lt;0.01,Megrendelőlap!K31&lt;&gt;""),AND(Megrendelőlap!L31*Függvények!$E$2&lt;0.01,Megrendelőlap!L31&lt;&gt;""),AND(Megrendelőlap!M31&lt;1,Megrendelőlap!M31&lt;&gt;""),AND(SUM(B50,F50,J50)=0,Megrendelőlap!N31&lt;&gt;""),AND(SUM(C50,G50,K50)=0,Megrendelőlap!O31&lt;&gt;""),AND(SUM(N50,R50,V50)=0,Megrendelőlap!P31&lt;&gt;""),AND(SUM(O50,S50,W50)=0,Megrendelőlap!Q31&lt;&gt;"")),"HIBA","")</f>
        <v/>
      </c>
    </row>
    <row r="51" customFormat="false" ht="12.75" hidden="false" customHeight="true" outlineLevel="0" collapsed="false">
      <c r="A51" s="3" t="n">
        <f aca="false">Megrendelőlap!K32*Megrendelőlap!L32*Megrendelőlap!M32*Függvények!$C$2</f>
        <v>0</v>
      </c>
      <c r="B51" s="3" t="n">
        <f aca="false">IF(Megrendelőlap!N32=0.4,1,0)</f>
        <v>0</v>
      </c>
      <c r="C51" s="3" t="n">
        <f aca="false">IF(Megrendelőlap!O32=0.4,1,0)</f>
        <v>0</v>
      </c>
      <c r="D51" s="3" t="n">
        <f aca="false">SUM(B51:C51)</f>
        <v>0</v>
      </c>
      <c r="E51" s="3" t="n">
        <f aca="false">Megrendelőlap!K32*Megrendelőlap!M32*Függvények!D51*Függvények!$E$2</f>
        <v>0</v>
      </c>
      <c r="F51" s="3" t="n">
        <f aca="false">IF(Megrendelőlap!N32=1,1,0)</f>
        <v>0</v>
      </c>
      <c r="G51" s="3" t="n">
        <f aca="false">IF(Megrendelőlap!O32=1,1,0)</f>
        <v>0</v>
      </c>
      <c r="H51" s="3" t="n">
        <f aca="false">SUM(F51:G51)</f>
        <v>0</v>
      </c>
      <c r="I51" s="3" t="n">
        <f aca="false">Megrendelőlap!K32*Megrendelőlap!M32*Függvények!H51*Függvények!$E$2</f>
        <v>0</v>
      </c>
      <c r="J51" s="3" t="n">
        <f aca="false">IF(Megrendelőlap!N32=2,1,0)</f>
        <v>0</v>
      </c>
      <c r="K51" s="3" t="n">
        <f aca="false">IF(Megrendelőlap!O32=2,1,0)</f>
        <v>0</v>
      </c>
      <c r="L51" s="3" t="n">
        <f aca="false">SUM(J51:K51)</f>
        <v>0</v>
      </c>
      <c r="M51" s="3" t="n">
        <f aca="false">Megrendelőlap!K32*Megrendelőlap!M32*Függvények!L51*Függvények!$E$2</f>
        <v>0</v>
      </c>
      <c r="N51" s="3" t="n">
        <f aca="false">IF(Megrendelőlap!P32=0.4,1,0)</f>
        <v>0</v>
      </c>
      <c r="O51" s="3" t="n">
        <f aca="false">IF(Megrendelőlap!Q32=0.4,1,0)</f>
        <v>0</v>
      </c>
      <c r="P51" s="3" t="n">
        <f aca="false">SUM(N51:O51)</f>
        <v>0</v>
      </c>
      <c r="Q51" s="3" t="n">
        <f aca="false">Megrendelőlap!L32*Megrendelőlap!M32*Függvények!P51*Függvények!$E$2</f>
        <v>0</v>
      </c>
      <c r="R51" s="3" t="n">
        <f aca="false">IF(Megrendelőlap!P32=1,1,0)</f>
        <v>0</v>
      </c>
      <c r="S51" s="3" t="n">
        <f aca="false">IF(Megrendelőlap!Q32=1,1,0)</f>
        <v>0</v>
      </c>
      <c r="T51" s="3" t="n">
        <f aca="false">SUM(R51:S51)</f>
        <v>0</v>
      </c>
      <c r="U51" s="3" t="n">
        <f aca="false">Megrendelőlap!L32*Megrendelőlap!M32*Függvények!T51*Függvények!$E$2</f>
        <v>0</v>
      </c>
      <c r="V51" s="3" t="n">
        <f aca="false">IF(Megrendelőlap!P32=2,1,0)</f>
        <v>0</v>
      </c>
      <c r="W51" s="3" t="n">
        <f aca="false">IF(Megrendelőlap!Q32=2,1,0)</f>
        <v>0</v>
      </c>
      <c r="X51" s="3" t="n">
        <f aca="false">SUM(V51:W51)</f>
        <v>0</v>
      </c>
      <c r="Y51" s="3" t="n">
        <f aca="false">Megrendelőlap!L32*Megrendelőlap!M32*Függvények!X51*Függvények!$E$2</f>
        <v>0</v>
      </c>
      <c r="Z51" s="3" t="str">
        <f aca="false">IF(OR(AND(Megrendelőlap!K32*Függvények!$E$2&lt;0.01,Megrendelőlap!K32&lt;&gt;""),AND(Megrendelőlap!L32*Függvények!$E$2&lt;0.01,Megrendelőlap!L32&lt;&gt;""),AND(Megrendelőlap!M32&lt;1,Megrendelőlap!M32&lt;&gt;""),AND(SUM(B51,F51,J51)=0,Megrendelőlap!N32&lt;&gt;""),AND(SUM(C51,G51,K51)=0,Megrendelőlap!O32&lt;&gt;""),AND(SUM(N51,R51,V51)=0,Megrendelőlap!P32&lt;&gt;""),AND(SUM(O51,S51,W51)=0,Megrendelőlap!Q32&lt;&gt;"")),"HIBA","")</f>
        <v/>
      </c>
    </row>
    <row r="52" customFormat="false" ht="12.75" hidden="false" customHeight="true" outlineLevel="0" collapsed="false">
      <c r="A52" s="3" t="n">
        <f aca="false">Megrendelőlap!K33*Megrendelőlap!L33*Megrendelőlap!M33*Függvények!$C$2</f>
        <v>0</v>
      </c>
      <c r="B52" s="3" t="n">
        <f aca="false">IF(Megrendelőlap!N33=0.4,1,0)</f>
        <v>0</v>
      </c>
      <c r="C52" s="3" t="n">
        <f aca="false">IF(Megrendelőlap!O33=0.4,1,0)</f>
        <v>0</v>
      </c>
      <c r="D52" s="3" t="n">
        <f aca="false">SUM(B52:C52)</f>
        <v>0</v>
      </c>
      <c r="E52" s="3" t="n">
        <f aca="false">Megrendelőlap!K33*Megrendelőlap!M33*Függvények!D52*Függvények!$E$2</f>
        <v>0</v>
      </c>
      <c r="F52" s="3" t="n">
        <f aca="false">IF(Megrendelőlap!N33=1,1,0)</f>
        <v>0</v>
      </c>
      <c r="G52" s="3" t="n">
        <f aca="false">IF(Megrendelőlap!O33=1,1,0)</f>
        <v>0</v>
      </c>
      <c r="H52" s="3" t="n">
        <f aca="false">SUM(F52:G52)</f>
        <v>0</v>
      </c>
      <c r="I52" s="3" t="n">
        <f aca="false">Megrendelőlap!K33*Megrendelőlap!M33*Függvények!H52*Függvények!$E$2</f>
        <v>0</v>
      </c>
      <c r="J52" s="3" t="n">
        <f aca="false">IF(Megrendelőlap!N33=2,1,0)</f>
        <v>0</v>
      </c>
      <c r="K52" s="3" t="n">
        <f aca="false">IF(Megrendelőlap!O33=2,1,0)</f>
        <v>0</v>
      </c>
      <c r="L52" s="3" t="n">
        <f aca="false">SUM(J52:K52)</f>
        <v>0</v>
      </c>
      <c r="M52" s="3" t="n">
        <f aca="false">Megrendelőlap!K33*Megrendelőlap!M33*Függvények!L52*Függvények!$E$2</f>
        <v>0</v>
      </c>
      <c r="N52" s="3" t="n">
        <f aca="false">IF(Megrendelőlap!P33=0.4,1,0)</f>
        <v>0</v>
      </c>
      <c r="O52" s="3" t="n">
        <f aca="false">IF(Megrendelőlap!Q33=0.4,1,0)</f>
        <v>0</v>
      </c>
      <c r="P52" s="3" t="n">
        <f aca="false">SUM(N52:O52)</f>
        <v>0</v>
      </c>
      <c r="Q52" s="3" t="n">
        <f aca="false">Megrendelőlap!L33*Megrendelőlap!M33*Függvények!P52*Függvények!$E$2</f>
        <v>0</v>
      </c>
      <c r="R52" s="3" t="n">
        <f aca="false">IF(Megrendelőlap!P33=1,1,0)</f>
        <v>0</v>
      </c>
      <c r="S52" s="3" t="n">
        <f aca="false">IF(Megrendelőlap!Q33=1,1,0)</f>
        <v>0</v>
      </c>
      <c r="T52" s="3" t="n">
        <f aca="false">SUM(R52:S52)</f>
        <v>0</v>
      </c>
      <c r="U52" s="3" t="n">
        <f aca="false">Megrendelőlap!L33*Megrendelőlap!M33*Függvények!T52*Függvények!$E$2</f>
        <v>0</v>
      </c>
      <c r="V52" s="3" t="n">
        <f aca="false">IF(Megrendelőlap!P33=2,1,0)</f>
        <v>0</v>
      </c>
      <c r="W52" s="3" t="n">
        <f aca="false">IF(Megrendelőlap!Q33=2,1,0)</f>
        <v>0</v>
      </c>
      <c r="X52" s="3" t="n">
        <f aca="false">SUM(V52:W52)</f>
        <v>0</v>
      </c>
      <c r="Y52" s="3" t="n">
        <f aca="false">Megrendelőlap!L33*Megrendelőlap!M33*Függvények!X52*Függvények!$E$2</f>
        <v>0</v>
      </c>
      <c r="Z52" s="3" t="str">
        <f aca="false">IF(OR(AND(Megrendelőlap!K33*Függvények!$E$2&lt;0.01,Megrendelőlap!K33&lt;&gt;""),AND(Megrendelőlap!L33*Függvények!$E$2&lt;0.01,Megrendelőlap!L33&lt;&gt;""),AND(Megrendelőlap!M33&lt;1,Megrendelőlap!M33&lt;&gt;""),AND(SUM(B52,F52,J52)=0,Megrendelőlap!N33&lt;&gt;""),AND(SUM(C52,G52,K52)=0,Megrendelőlap!O33&lt;&gt;""),AND(SUM(N52,R52,V52)=0,Megrendelőlap!P33&lt;&gt;""),AND(SUM(O52,S52,W52)=0,Megrendelőlap!Q33&lt;&gt;"")),"HIBA","")</f>
        <v/>
      </c>
    </row>
    <row r="53" customFormat="false" ht="12.75" hidden="false" customHeight="true" outlineLevel="0" collapsed="false">
      <c r="A53" s="3" t="n">
        <f aca="false">Megrendelőlap!K34*Megrendelőlap!L34*Megrendelőlap!M34*Függvények!$C$2</f>
        <v>0</v>
      </c>
      <c r="B53" s="3" t="n">
        <f aca="false">IF(Megrendelőlap!N34=0.4,1,0)</f>
        <v>0</v>
      </c>
      <c r="C53" s="3" t="n">
        <f aca="false">IF(Megrendelőlap!O34=0.4,1,0)</f>
        <v>0</v>
      </c>
      <c r="D53" s="3" t="n">
        <f aca="false">SUM(B53:C53)</f>
        <v>0</v>
      </c>
      <c r="E53" s="3" t="n">
        <f aca="false">Megrendelőlap!K34*Megrendelőlap!M34*Függvények!D53*Függvények!$E$2</f>
        <v>0</v>
      </c>
      <c r="F53" s="3" t="n">
        <f aca="false">IF(Megrendelőlap!N34=1,1,0)</f>
        <v>0</v>
      </c>
      <c r="G53" s="3" t="n">
        <f aca="false">IF(Megrendelőlap!O34=1,1,0)</f>
        <v>0</v>
      </c>
      <c r="H53" s="3" t="n">
        <f aca="false">SUM(F53:G53)</f>
        <v>0</v>
      </c>
      <c r="I53" s="3" t="n">
        <f aca="false">Megrendelőlap!K34*Megrendelőlap!M34*Függvények!H53*Függvények!$E$2</f>
        <v>0</v>
      </c>
      <c r="J53" s="3" t="n">
        <f aca="false">IF(Megrendelőlap!N34=2,1,0)</f>
        <v>0</v>
      </c>
      <c r="K53" s="3" t="n">
        <f aca="false">IF(Megrendelőlap!O34=2,1,0)</f>
        <v>0</v>
      </c>
      <c r="L53" s="3" t="n">
        <f aca="false">SUM(J53:K53)</f>
        <v>0</v>
      </c>
      <c r="M53" s="3" t="n">
        <f aca="false">Megrendelőlap!K34*Megrendelőlap!M34*Függvények!L53*Függvények!$E$2</f>
        <v>0</v>
      </c>
      <c r="N53" s="3" t="n">
        <f aca="false">IF(Megrendelőlap!P34=0.4,1,0)</f>
        <v>0</v>
      </c>
      <c r="O53" s="3" t="n">
        <f aca="false">IF(Megrendelőlap!Q34=0.4,1,0)</f>
        <v>0</v>
      </c>
      <c r="P53" s="3" t="n">
        <f aca="false">SUM(N53:O53)</f>
        <v>0</v>
      </c>
      <c r="Q53" s="3" t="n">
        <f aca="false">Megrendelőlap!L34*Megrendelőlap!M34*Függvények!P53*Függvények!$E$2</f>
        <v>0</v>
      </c>
      <c r="R53" s="3" t="n">
        <f aca="false">IF(Megrendelőlap!P34=1,1,0)</f>
        <v>0</v>
      </c>
      <c r="S53" s="3" t="n">
        <f aca="false">IF(Megrendelőlap!Q34=1,1,0)</f>
        <v>0</v>
      </c>
      <c r="T53" s="3" t="n">
        <f aca="false">SUM(R53:S53)</f>
        <v>0</v>
      </c>
      <c r="U53" s="3" t="n">
        <f aca="false">Megrendelőlap!L34*Megrendelőlap!M34*Függvények!T53*Függvények!$E$2</f>
        <v>0</v>
      </c>
      <c r="V53" s="3" t="n">
        <f aca="false">IF(Megrendelőlap!P34=2,1,0)</f>
        <v>0</v>
      </c>
      <c r="W53" s="3" t="n">
        <f aca="false">IF(Megrendelőlap!Q34=2,1,0)</f>
        <v>0</v>
      </c>
      <c r="X53" s="3" t="n">
        <f aca="false">SUM(V53:W53)</f>
        <v>0</v>
      </c>
      <c r="Y53" s="3" t="n">
        <f aca="false">Megrendelőlap!L34*Megrendelőlap!M34*Függvények!X53*Függvények!$E$2</f>
        <v>0</v>
      </c>
      <c r="Z53" s="3" t="str">
        <f aca="false">IF(OR(AND(Megrendelőlap!K34*Függvények!$E$2&lt;0.01,Megrendelőlap!K34&lt;&gt;""),AND(Megrendelőlap!L34*Függvények!$E$2&lt;0.01,Megrendelőlap!L34&lt;&gt;""),AND(Megrendelőlap!M34&lt;1,Megrendelőlap!M34&lt;&gt;""),AND(SUM(B53,F53,J53)=0,Megrendelőlap!N34&lt;&gt;""),AND(SUM(C53,G53,K53)=0,Megrendelőlap!O34&lt;&gt;""),AND(SUM(N53,R53,V53)=0,Megrendelőlap!P34&lt;&gt;""),AND(SUM(O53,S53,W53)=0,Megrendelőlap!Q34&lt;&gt;"")),"HIBA","")</f>
        <v/>
      </c>
    </row>
    <row r="54" customFormat="false" ht="12.75" hidden="false" customHeight="true" outlineLevel="0" collapsed="false">
      <c r="A54" s="46" t="n">
        <f aca="false">SUM(A46:A53)</f>
        <v>0</v>
      </c>
      <c r="B54" s="47"/>
      <c r="C54" s="47"/>
      <c r="D54" s="47"/>
      <c r="E54" s="46" t="n">
        <f aca="false">SUM(E46:E53)</f>
        <v>0</v>
      </c>
      <c r="F54" s="47"/>
      <c r="G54" s="47"/>
      <c r="H54" s="47"/>
      <c r="I54" s="46" t="n">
        <f aca="false">SUM(I46:I53)</f>
        <v>0</v>
      </c>
      <c r="J54" s="47"/>
      <c r="K54" s="47"/>
      <c r="L54" s="47"/>
      <c r="M54" s="46" t="n">
        <f aca="false">SUM(M46:M53)</f>
        <v>0</v>
      </c>
      <c r="N54" s="47"/>
      <c r="O54" s="47"/>
      <c r="P54" s="47"/>
      <c r="Q54" s="46" t="n">
        <f aca="false">SUM(Q46:Q53)</f>
        <v>0</v>
      </c>
      <c r="R54" s="47"/>
      <c r="S54" s="47"/>
      <c r="T54" s="47"/>
      <c r="U54" s="46" t="n">
        <f aca="false">SUM(U46:U53)</f>
        <v>0</v>
      </c>
      <c r="V54" s="47"/>
      <c r="W54" s="47"/>
      <c r="X54" s="47"/>
      <c r="Y54" s="46" t="n">
        <f aca="false">SUM(Y46:Y53)</f>
        <v>0</v>
      </c>
      <c r="Z54" s="47"/>
    </row>
    <row r="55" customFormat="false" ht="12.7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2.7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2.7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2.7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2.7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2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2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2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2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2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2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2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2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2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2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2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2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2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2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2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2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2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2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2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2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2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2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2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2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2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2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2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2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2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2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2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2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2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2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2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2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2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2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2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2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2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2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2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2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2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2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2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2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2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2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2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2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2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2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2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2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2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2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2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2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2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2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2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2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2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2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2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2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2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2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2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2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2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2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2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2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2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2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2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2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2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2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2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2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2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2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2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2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2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2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2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2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2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2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2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2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2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2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2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2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2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2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2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2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2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2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2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2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2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2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2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2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2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2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2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2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2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2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2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2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2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2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2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2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2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2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2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2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2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2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2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2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2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2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2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2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2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2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2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2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2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2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2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2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2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2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2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2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2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2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2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2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2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2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2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2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2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2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2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2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2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2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2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2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2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2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2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2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2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2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2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2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2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2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2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2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2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2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2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2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2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2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2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2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2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2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2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2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2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2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2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2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2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2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2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2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2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2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2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2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2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2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2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2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2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2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2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2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2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2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2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2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2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2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2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2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2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2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2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2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2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2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2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2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2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2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2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2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2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2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2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2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2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2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2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2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2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2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2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2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2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2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2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2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2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2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2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2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2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2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2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2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2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2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2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2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2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2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2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2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2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2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2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2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2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2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2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2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2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2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2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2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2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2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2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2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2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2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2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2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2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2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2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2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2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2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2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2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2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2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2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2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2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2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2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2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2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2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2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2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2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2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2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2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2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2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2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2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2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2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2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2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2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2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2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2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2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2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2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2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2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2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2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2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2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2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2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2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2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2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2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2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2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2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2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2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2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2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2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2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2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2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2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2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2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2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2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2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2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2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2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2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2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2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2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2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2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2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2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2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2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2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2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2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2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2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2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2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2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2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2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2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2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2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2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2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2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2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2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2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2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2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2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2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2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2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2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2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2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2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2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2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2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2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2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2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2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2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2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2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2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2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2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2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2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2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2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2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2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2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2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2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2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2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2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2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2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2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2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2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2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2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2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2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2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2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2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2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2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2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2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2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2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2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2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2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2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2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2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2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2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2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2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2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2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2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2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2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2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2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2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2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2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2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2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2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2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2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2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2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2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2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2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2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2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2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2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2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2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2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2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2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2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2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2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2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2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2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2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2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2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2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2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2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2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2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2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2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2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2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2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2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2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2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2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2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2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2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2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2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2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2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2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2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2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2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2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2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2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2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2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2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2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2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2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2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2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2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2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2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2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2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2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2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2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2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2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2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2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2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2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2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2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2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2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2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2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2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2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2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2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2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2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2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2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2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2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2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2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2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2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2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2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2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2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2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2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2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2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2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2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2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2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2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2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2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2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2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2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2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2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2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2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2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2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2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2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2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2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2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2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2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2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2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2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2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2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2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2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2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2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2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2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2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2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2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2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2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2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2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2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2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2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2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2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2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2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2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2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2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2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2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2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2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2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2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2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2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2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2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2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2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2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2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2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2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2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2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2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2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2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2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2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2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2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2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2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2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2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2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2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2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2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2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2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2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2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2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2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2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2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2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2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2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2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2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2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2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2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2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2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2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2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2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2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2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2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2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2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2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2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2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2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2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2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2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2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2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2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2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2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2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2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2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2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2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2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2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2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2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2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2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2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2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2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2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2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2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2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2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2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2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2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2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2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2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2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2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2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2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2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2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2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2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2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2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2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2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2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2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2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2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2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2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2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2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2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2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2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2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2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2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2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2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2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2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2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2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2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2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2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2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2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2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2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2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2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2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2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2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2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2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2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2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2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2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2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2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2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2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2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2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2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2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2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2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2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2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2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2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2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2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2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2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2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2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2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2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2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2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2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2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2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2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2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2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2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2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2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2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2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2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2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2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2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2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2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2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2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2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2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2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2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2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2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2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2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2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2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2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2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2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2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2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2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2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2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2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2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2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2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2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2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2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2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2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2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2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2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2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2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2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2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2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2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2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2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2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2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2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2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2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2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2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2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2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2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2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2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2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2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2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2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2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2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2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2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2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2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2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2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2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2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2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2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2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2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2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2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2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2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2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2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2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2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2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2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2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2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2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2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2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2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2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2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2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2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2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2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2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2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2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2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2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2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2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2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2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2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2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2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2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2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2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2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2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2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2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2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2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2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2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2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2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2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2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2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2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2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2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2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2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2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2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2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2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2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2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2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2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2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2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2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2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2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2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2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2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2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2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2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2022-12-16T06:54:27Z</dcterms:created>
  <dc:creator>Szivós Norbert</dc:creator>
  <dc:description/>
  <dc:language>hu-HU</dc:language>
  <cp:lastModifiedBy/>
  <dcterms:modified xsi:type="dcterms:W3CDTF">2023-05-14T21:01:13Z</dcterms:modified>
  <cp:revision>2</cp:revision>
  <dc:subject/>
  <dc:title/>
</cp:coreProperties>
</file>